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2"/>
  </bookViews>
  <sheets>
    <sheet name="I trom.2017." sheetId="1" r:id="rId1"/>
    <sheet name="II trom.2017." sheetId="2" r:id="rId2"/>
    <sheet name="VI mes.2017. 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<sst xmlns="http://schemas.openxmlformats.org/spreadsheetml/2006/main" count="173" uniqueCount="58">
  <si>
    <t>%(9/6*100)</t>
  </si>
  <si>
    <t>%(11/6*100)</t>
  </si>
  <si>
    <t>%(13/6*100)</t>
  </si>
  <si>
    <t>%(15/6*100)</t>
  </si>
  <si>
    <t>%(17/6*100)</t>
  </si>
  <si>
    <t>Вера Цвјетковић</t>
  </si>
  <si>
    <t>Председник суда</t>
  </si>
  <si>
    <t>IZVEŠTAJ O KVALITETU RADA SUDIJA PREKRŠAJNOG SUDA U NIŠU</t>
  </si>
  <si>
    <t>u izveštajnom periodu_od 01.01.-30.06.2017. godine</t>
  </si>
  <si>
    <t>Obrazac P.6</t>
  </si>
  <si>
    <t>Šifra sudije</t>
  </si>
  <si>
    <t>Ime i prezime</t>
  </si>
  <si>
    <t>Preneto iz prethodnog perioda</t>
  </si>
  <si>
    <t>Izjavljene žalbe</t>
  </si>
  <si>
    <t>UKUPNO U RADU</t>
  </si>
  <si>
    <t>UKUPNO REŠENO</t>
  </si>
  <si>
    <t>UKUPNO NEREŠENO</t>
  </si>
  <si>
    <t>K V A L I T E T</t>
  </si>
  <si>
    <t>Ukupno odluka</t>
  </si>
  <si>
    <t>Potvrđeno</t>
  </si>
  <si>
    <t>Ukinuto</t>
  </si>
  <si>
    <t>Preinačeno</t>
  </si>
  <si>
    <t>Obustava zastara gonjenja</t>
  </si>
  <si>
    <t>Smanjena</t>
  </si>
  <si>
    <t>Povećana</t>
  </si>
  <si>
    <t>Broj</t>
  </si>
  <si>
    <t>u izveštajnom periodu_od 01.04.-30.06+G9:G19.2017. godine</t>
  </si>
  <si>
    <t>Vesna Filipović</t>
  </si>
  <si>
    <t>Svetlana Zdravković</t>
  </si>
  <si>
    <t>Tanja Bejatović Savić</t>
  </si>
  <si>
    <t>Svetlana Velinov</t>
  </si>
  <si>
    <t>Suzana Krstić</t>
  </si>
  <si>
    <t>Marija Džombić</t>
  </si>
  <si>
    <t>Elijana Ignjatović</t>
  </si>
  <si>
    <t>Mirjana Stojanović</t>
  </si>
  <si>
    <t>Dragana Ćirković</t>
  </si>
  <si>
    <t>Vera Cvjetković</t>
  </si>
  <si>
    <t>Ljiljana Nikolić</t>
  </si>
  <si>
    <t>Slađana Gudžuganović</t>
  </si>
  <si>
    <t>Mladenović P. Jelena</t>
  </si>
  <si>
    <t>Suzana Menković</t>
  </si>
  <si>
    <t>Milutin Zeković</t>
  </si>
  <si>
    <t>Mladenović S.Jelena</t>
  </si>
  <si>
    <t>Biljana Mirić</t>
  </si>
  <si>
    <t xml:space="preserve"> Miloš Uvalin</t>
  </si>
  <si>
    <t>Bratislava Damnjanović</t>
  </si>
  <si>
    <t>Jasmina Krstić</t>
  </si>
  <si>
    <t>Lela Damjanić</t>
  </si>
  <si>
    <t>Slaviša Mihajlović</t>
  </si>
  <si>
    <t>Snežana Marković</t>
  </si>
  <si>
    <t>Jasmina Šparavalo</t>
  </si>
  <si>
    <t>Mišel Marković</t>
  </si>
  <si>
    <t>Milijana Živković</t>
  </si>
  <si>
    <t>Bratislav Stefanović</t>
  </si>
  <si>
    <t>UKUPNO</t>
  </si>
  <si>
    <t>u izveštajnom periodu_od 01.04.-30.06.2017. godine</t>
  </si>
  <si>
    <t>u izveštajnom periodu_od 01.01.-31.03.2017. godine</t>
  </si>
  <si>
    <t>Predsednik suda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</si>
</sst>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2" fillId="0" borderId="10" xfId="55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9" fontId="2" fillId="0" borderId="11" xfId="58" applyFont="1" applyBorder="1" applyAlignment="1">
      <alignment horizontal="center" vertical="center" wrapText="1"/>
    </xf>
    <xf numFmtId="10" fontId="0" fillId="0" borderId="0" xfId="58" applyNumberFormat="1" applyFont="1" applyAlignment="1">
      <alignment/>
    </xf>
    <xf numFmtId="0" fontId="2" fillId="0" borderId="11" xfId="55" applyBorder="1" applyAlignment="1">
      <alignment horizontal="center" vertical="center" wrapText="1"/>
      <protection/>
    </xf>
    <xf numFmtId="0" fontId="2" fillId="0" borderId="12" xfId="55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 wrapText="1"/>
      <protection/>
    </xf>
    <xf numFmtId="9" fontId="2" fillId="0" borderId="12" xfId="58" applyFont="1" applyBorder="1" applyAlignment="1">
      <alignment horizontal="center" vertical="center" wrapText="1"/>
    </xf>
    <xf numFmtId="0" fontId="2" fillId="0" borderId="13" xfId="55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wrapText="1"/>
      <protection/>
    </xf>
    <xf numFmtId="9" fontId="4" fillId="0" borderId="13" xfId="58" applyFont="1" applyBorder="1" applyAlignment="1">
      <alignment horizont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9" fontId="0" fillId="0" borderId="0" xfId="0" applyNumberForma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9" fontId="2" fillId="0" borderId="11" xfId="58" applyNumberFormat="1" applyFont="1" applyBorder="1" applyAlignment="1">
      <alignment horizontal="center" vertical="center" wrapText="1"/>
    </xf>
    <xf numFmtId="1" fontId="2" fillId="0" borderId="11" xfId="55" applyNumberFormat="1" applyFont="1" applyBorder="1" applyAlignment="1">
      <alignment horizontal="center" vertical="center" wrapText="1"/>
      <protection/>
    </xf>
    <xf numFmtId="0" fontId="2" fillId="0" borderId="14" xfId="55" applyFont="1" applyBorder="1" applyAlignment="1">
      <alignment horizontal="center" vertical="center" wrapText="1"/>
      <protection/>
    </xf>
    <xf numFmtId="0" fontId="39" fillId="0" borderId="14" xfId="0" applyFont="1" applyBorder="1" applyAlignment="1">
      <alignment horizontal="center"/>
    </xf>
    <xf numFmtId="9" fontId="2" fillId="0" borderId="14" xfId="58" applyFont="1" applyBorder="1" applyAlignment="1">
      <alignment horizontal="center" vertical="center" wrapText="1"/>
    </xf>
    <xf numFmtId="9" fontId="4" fillId="0" borderId="13" xfId="58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3" fillId="0" borderId="13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 textRotation="90"/>
      <protection/>
    </xf>
    <xf numFmtId="0" fontId="3" fillId="0" borderId="15" xfId="55" applyFont="1" applyBorder="1" applyAlignment="1">
      <alignment horizontal="center" vertical="center" textRotation="90"/>
      <protection/>
    </xf>
    <xf numFmtId="0" fontId="3" fillId="0" borderId="13" xfId="55" applyFont="1" applyBorder="1" applyAlignment="1">
      <alignment horizontal="center"/>
      <protection/>
    </xf>
    <xf numFmtId="0" fontId="3" fillId="0" borderId="16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 vertical="center" textRotation="90"/>
      <protection/>
    </xf>
    <xf numFmtId="0" fontId="2" fillId="0" borderId="0" xfId="55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>
      <alignment/>
      <protection/>
    </xf>
    <xf numFmtId="0" fontId="2" fillId="0" borderId="0" xfId="55" applyFont="1">
      <alignment/>
      <protection/>
    </xf>
    <xf numFmtId="0" fontId="3" fillId="0" borderId="21" xfId="55" applyFont="1" applyBorder="1" applyAlignment="1">
      <alignment horizontal="center" vertical="center" textRotation="90"/>
      <protection/>
    </xf>
    <xf numFmtId="0" fontId="3" fillId="0" borderId="17" xfId="55" applyFont="1" applyBorder="1" applyAlignment="1">
      <alignment horizontal="center" vertical="center" textRotation="90"/>
      <protection/>
    </xf>
    <xf numFmtId="0" fontId="3" fillId="0" borderId="22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/>
      <protection/>
    </xf>
    <xf numFmtId="49" fontId="3" fillId="0" borderId="13" xfId="55" applyNumberFormat="1" applyFont="1" applyBorder="1" applyAlignment="1">
      <alignment horizontal="center" vertical="center" textRotation="90"/>
      <protection/>
    </xf>
    <xf numFmtId="49" fontId="3" fillId="0" borderId="15" xfId="55" applyNumberFormat="1" applyFont="1" applyBorder="1" applyAlignment="1">
      <alignment horizontal="center" vertical="center" textRotation="90"/>
      <protection/>
    </xf>
    <xf numFmtId="2" fontId="3" fillId="0" borderId="13" xfId="55" applyNumberFormat="1" applyFont="1" applyBorder="1" applyAlignment="1">
      <alignment horizontal="center" vertical="center" textRotation="90"/>
      <protection/>
    </xf>
    <xf numFmtId="2" fontId="3" fillId="0" borderId="15" xfId="55" applyNumberFormat="1" applyFont="1" applyBorder="1" applyAlignment="1">
      <alignment horizontal="center" vertical="center" textRotation="90"/>
      <protection/>
    </xf>
    <xf numFmtId="0" fontId="2" fillId="0" borderId="13" xfId="55" applyFont="1" applyBorder="1" applyAlignment="1">
      <alignment horizontal="center" vertical="center" textRotation="90"/>
      <protection/>
    </xf>
    <xf numFmtId="0" fontId="3" fillId="0" borderId="23" xfId="55" applyFont="1" applyBorder="1" applyAlignment="1">
      <alignment horizontal="center" vertical="center" textRotation="90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ran\Desktop\P-6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 trom.2016"/>
      <sheetName val="II trom.2016 "/>
      <sheetName val="VI mes. 2016"/>
      <sheetName val="III trom.2016"/>
      <sheetName val="IX mes.2016 "/>
      <sheetName val="IV mes.2016  "/>
      <sheetName val="Godisnji 2016"/>
      <sheetName val="Sheet2"/>
      <sheetName val="Sheet3"/>
    </sheetNames>
    <sheetDataSet>
      <sheetData sheetId="4">
        <row r="12"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O13">
            <v>1</v>
          </cell>
        </row>
        <row r="14">
          <cell r="I14">
            <v>0</v>
          </cell>
          <cell r="M14">
            <v>0</v>
          </cell>
          <cell r="O14">
            <v>0</v>
          </cell>
        </row>
        <row r="15">
          <cell r="O15">
            <v>0</v>
          </cell>
        </row>
        <row r="16">
          <cell r="O16">
            <v>2</v>
          </cell>
        </row>
        <row r="17">
          <cell r="O17">
            <v>0</v>
          </cell>
        </row>
        <row r="18">
          <cell r="O18">
            <v>0</v>
          </cell>
          <cell r="Q18">
            <v>0</v>
          </cell>
        </row>
        <row r="19">
          <cell r="O19">
            <v>1</v>
          </cell>
          <cell r="Q19">
            <v>4</v>
          </cell>
        </row>
        <row r="24">
          <cell r="K24">
            <v>0</v>
          </cell>
          <cell r="O24">
            <v>0</v>
          </cell>
          <cell r="Q24">
            <v>0</v>
          </cell>
        </row>
        <row r="25">
          <cell r="O25">
            <v>0</v>
          </cell>
        </row>
        <row r="26">
          <cell r="M26">
            <v>0</v>
          </cell>
        </row>
        <row r="27">
          <cell r="M27">
            <v>0</v>
          </cell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2">
          <cell r="D32">
            <v>0</v>
          </cell>
          <cell r="K32">
            <v>0</v>
          </cell>
          <cell r="M32">
            <v>0</v>
          </cell>
          <cell r="Q32">
            <v>0</v>
          </cell>
        </row>
        <row r="34">
          <cell r="O34">
            <v>0</v>
          </cell>
        </row>
      </sheetData>
      <sheetData sheetId="5">
        <row r="12">
          <cell r="K12">
            <v>0</v>
          </cell>
          <cell r="M12">
            <v>0</v>
          </cell>
          <cell r="O12">
            <v>0</v>
          </cell>
          <cell r="Q12">
            <v>0</v>
          </cell>
        </row>
        <row r="13">
          <cell r="O13">
            <v>0</v>
          </cell>
        </row>
        <row r="14">
          <cell r="I14">
            <v>0</v>
          </cell>
          <cell r="M14">
            <v>0</v>
          </cell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  <cell r="Q18">
            <v>0</v>
          </cell>
        </row>
        <row r="19">
          <cell r="O19">
            <v>0</v>
          </cell>
          <cell r="Q19">
            <v>0</v>
          </cell>
        </row>
        <row r="24">
          <cell r="K24">
            <v>0</v>
          </cell>
          <cell r="O24">
            <v>0</v>
          </cell>
          <cell r="Q24">
            <v>0</v>
          </cell>
        </row>
        <row r="25">
          <cell r="O25">
            <v>0</v>
          </cell>
        </row>
        <row r="26">
          <cell r="M26">
            <v>0</v>
          </cell>
        </row>
        <row r="27">
          <cell r="M27">
            <v>0</v>
          </cell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2">
          <cell r="D32">
            <v>0</v>
          </cell>
          <cell r="K32">
            <v>0</v>
          </cell>
          <cell r="M32">
            <v>0</v>
          </cell>
          <cell r="Q32">
            <v>0</v>
          </cell>
        </row>
        <row r="34">
          <cell r="O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D9" sqref="A1:R3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8" t="s">
        <v>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</v>
      </c>
      <c r="R3" s="1"/>
    </row>
    <row r="4" spans="1:18" ht="15.75" thickBot="1">
      <c r="A4" s="28" t="s">
        <v>10</v>
      </c>
      <c r="B4" s="40"/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27" t="s">
        <v>17</v>
      </c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6.5" thickBot="1">
      <c r="A5" s="28"/>
      <c r="B5" s="40"/>
      <c r="C5" s="28"/>
      <c r="D5" s="28"/>
      <c r="E5" s="28"/>
      <c r="F5" s="28"/>
      <c r="G5" s="28"/>
      <c r="H5" s="28" t="s">
        <v>18</v>
      </c>
      <c r="I5" s="30" t="s">
        <v>19</v>
      </c>
      <c r="J5" s="30"/>
      <c r="K5" s="30" t="s">
        <v>20</v>
      </c>
      <c r="L5" s="30"/>
      <c r="M5" s="30" t="s">
        <v>21</v>
      </c>
      <c r="N5" s="30"/>
      <c r="O5" s="30"/>
      <c r="P5" s="30"/>
      <c r="Q5" s="31" t="s">
        <v>22</v>
      </c>
      <c r="R5" s="32"/>
    </row>
    <row r="6" spans="1:18" ht="16.5" thickBot="1">
      <c r="A6" s="28"/>
      <c r="B6" s="40"/>
      <c r="C6" s="28"/>
      <c r="D6" s="28"/>
      <c r="E6" s="28"/>
      <c r="F6" s="28"/>
      <c r="G6" s="28"/>
      <c r="H6" s="28"/>
      <c r="I6" s="30"/>
      <c r="J6" s="30"/>
      <c r="K6" s="30"/>
      <c r="L6" s="30"/>
      <c r="M6" s="30" t="s">
        <v>23</v>
      </c>
      <c r="N6" s="30"/>
      <c r="O6" s="42" t="s">
        <v>24</v>
      </c>
      <c r="P6" s="43"/>
      <c r="Q6" s="33"/>
      <c r="R6" s="34"/>
    </row>
    <row r="7" spans="1:18" ht="15.75" thickBot="1">
      <c r="A7" s="28"/>
      <c r="B7" s="40"/>
      <c r="C7" s="28"/>
      <c r="D7" s="28"/>
      <c r="E7" s="28"/>
      <c r="F7" s="28"/>
      <c r="G7" s="28"/>
      <c r="H7" s="28"/>
      <c r="I7" s="28" t="s">
        <v>25</v>
      </c>
      <c r="J7" s="28" t="s">
        <v>0</v>
      </c>
      <c r="K7" s="28" t="s">
        <v>25</v>
      </c>
      <c r="L7" s="44" t="s">
        <v>1</v>
      </c>
      <c r="M7" s="28" t="s">
        <v>25</v>
      </c>
      <c r="N7" s="46" t="s">
        <v>2</v>
      </c>
      <c r="O7" s="28" t="s">
        <v>25</v>
      </c>
      <c r="P7" s="29" t="s">
        <v>3</v>
      </c>
      <c r="Q7" s="29" t="s">
        <v>25</v>
      </c>
      <c r="R7" s="29" t="s">
        <v>4</v>
      </c>
    </row>
    <row r="8" spans="1:18" ht="86.25" customHeight="1" thickBot="1">
      <c r="A8" s="29"/>
      <c r="B8" s="41"/>
      <c r="C8" s="29"/>
      <c r="D8" s="29"/>
      <c r="E8" s="29"/>
      <c r="F8" s="29"/>
      <c r="G8" s="29"/>
      <c r="H8" s="29"/>
      <c r="I8" s="29"/>
      <c r="J8" s="29"/>
      <c r="K8" s="29"/>
      <c r="L8" s="45"/>
      <c r="M8" s="29"/>
      <c r="N8" s="47"/>
      <c r="O8" s="29"/>
      <c r="P8" s="35"/>
      <c r="Q8" s="35"/>
      <c r="R8" s="35"/>
    </row>
    <row r="9" spans="1:24" ht="15">
      <c r="A9" s="3">
        <v>1</v>
      </c>
      <c r="B9" s="3" t="s">
        <v>27</v>
      </c>
      <c r="C9" s="4">
        <v>36</v>
      </c>
      <c r="D9" s="4">
        <v>27</v>
      </c>
      <c r="E9" s="17">
        <f>C9+D9</f>
        <v>63</v>
      </c>
      <c r="F9" s="4">
        <v>31</v>
      </c>
      <c r="G9" s="4">
        <f aca="true" t="shared" si="0" ref="G9:G36">E9-F9</f>
        <v>32</v>
      </c>
      <c r="H9" s="4">
        <v>31</v>
      </c>
      <c r="I9" s="4">
        <v>12</v>
      </c>
      <c r="J9" s="5">
        <f>I9/H9</f>
        <v>0.3870967741935484</v>
      </c>
      <c r="K9" s="4">
        <v>14</v>
      </c>
      <c r="L9" s="5">
        <f>K9/H9</f>
        <v>0.45161290322580644</v>
      </c>
      <c r="M9" s="4">
        <v>3</v>
      </c>
      <c r="N9" s="5">
        <f>M9/H9</f>
        <v>0.0967741935483871</v>
      </c>
      <c r="O9" s="4">
        <v>1</v>
      </c>
      <c r="P9" s="5">
        <f>O9/H9</f>
        <v>0.03225806451612903</v>
      </c>
      <c r="Q9" s="4">
        <v>1</v>
      </c>
      <c r="R9" s="5">
        <f>Q9/H9</f>
        <v>0.03225806451612903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28</v>
      </c>
      <c r="C10" s="4">
        <v>26</v>
      </c>
      <c r="D10" s="4">
        <v>7</v>
      </c>
      <c r="E10" s="17">
        <f aca="true" t="shared" si="1" ref="E10:E36">C10+D10</f>
        <v>33</v>
      </c>
      <c r="F10" s="4">
        <v>13</v>
      </c>
      <c r="G10" s="4">
        <f t="shared" si="0"/>
        <v>20</v>
      </c>
      <c r="H10" s="4">
        <v>13</v>
      </c>
      <c r="I10" s="4">
        <v>6</v>
      </c>
      <c r="J10" s="5">
        <f aca="true" t="shared" si="2" ref="J10:J36">I10/H10</f>
        <v>0.46153846153846156</v>
      </c>
      <c r="K10" s="4">
        <v>5</v>
      </c>
      <c r="L10" s="5">
        <f aca="true" t="shared" si="3" ref="L10:L36">K10/H10</f>
        <v>0.38461538461538464</v>
      </c>
      <c r="M10" s="4">
        <v>1</v>
      </c>
      <c r="N10" s="5">
        <f aca="true" t="shared" si="4" ref="N10:N36">M10/H10</f>
        <v>0.07692307692307693</v>
      </c>
      <c r="O10" s="4">
        <v>0</v>
      </c>
      <c r="P10" s="5">
        <f aca="true" t="shared" si="5" ref="P10:P36">O10/H10</f>
        <v>0</v>
      </c>
      <c r="Q10" s="4">
        <v>1</v>
      </c>
      <c r="R10" s="5">
        <f aca="true" t="shared" si="6" ref="R10:R36">Q10/H10</f>
        <v>0.07692307692307693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29</v>
      </c>
      <c r="C11" s="4">
        <v>42</v>
      </c>
      <c r="D11" s="4">
        <v>22</v>
      </c>
      <c r="E11" s="17">
        <f t="shared" si="1"/>
        <v>64</v>
      </c>
      <c r="F11" s="4">
        <v>22</v>
      </c>
      <c r="G11" s="4">
        <f t="shared" si="0"/>
        <v>42</v>
      </c>
      <c r="H11" s="4">
        <v>22</v>
      </c>
      <c r="I11" s="4">
        <v>12</v>
      </c>
      <c r="J11" s="5">
        <f t="shared" si="2"/>
        <v>0.5454545454545454</v>
      </c>
      <c r="K11" s="4">
        <v>6</v>
      </c>
      <c r="L11" s="5">
        <f t="shared" si="3"/>
        <v>0.2727272727272727</v>
      </c>
      <c r="M11" s="4">
        <v>1</v>
      </c>
      <c r="N11" s="20">
        <f t="shared" si="4"/>
        <v>0.045454545454545456</v>
      </c>
      <c r="O11" s="4">
        <v>0</v>
      </c>
      <c r="P11" s="5">
        <f t="shared" si="5"/>
        <v>0</v>
      </c>
      <c r="Q11" s="21">
        <v>3</v>
      </c>
      <c r="R11" s="20">
        <f t="shared" si="6"/>
        <v>0.13636363636363635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30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f>'[1]IX mes.2016 '!K12+'[1]IV mes.2016  '!K12</f>
        <v>0</v>
      </c>
      <c r="L12" s="5" t="e">
        <f t="shared" si="3"/>
        <v>#DIV/0!</v>
      </c>
      <c r="M12" s="4">
        <f>'[1]IX mes.2016 '!M12+'[1]IV mes.2016  '!M12</f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f>'[1]IX mes.2016 '!Q12+'[1]IV mes.2016  '!Q12</f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31</v>
      </c>
      <c r="C13" s="4">
        <v>36</v>
      </c>
      <c r="D13" s="4">
        <v>20</v>
      </c>
      <c r="E13" s="17">
        <f t="shared" si="1"/>
        <v>56</v>
      </c>
      <c r="F13" s="4">
        <v>20</v>
      </c>
      <c r="G13" s="4">
        <f t="shared" si="0"/>
        <v>36</v>
      </c>
      <c r="H13" s="4">
        <v>20</v>
      </c>
      <c r="I13" s="4">
        <v>7</v>
      </c>
      <c r="J13" s="5">
        <f t="shared" si="2"/>
        <v>0.35</v>
      </c>
      <c r="K13" s="4">
        <v>7</v>
      </c>
      <c r="L13" s="5">
        <f t="shared" si="3"/>
        <v>0.35</v>
      </c>
      <c r="M13" s="4">
        <v>3</v>
      </c>
      <c r="N13" s="5">
        <f t="shared" si="4"/>
        <v>0.15</v>
      </c>
      <c r="O13" s="4">
        <f>'[1]IX mes.2016 '!O13+'[1]IV mes.2016  '!O13</f>
        <v>1</v>
      </c>
      <c r="P13" s="5">
        <f t="shared" si="5"/>
        <v>0.05</v>
      </c>
      <c r="Q13" s="4">
        <v>2</v>
      </c>
      <c r="R13" s="5">
        <f t="shared" si="6"/>
        <v>0.1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32</v>
      </c>
      <c r="C14" s="4">
        <v>0</v>
      </c>
      <c r="D14" s="4">
        <v>0</v>
      </c>
      <c r="E14" s="17">
        <f t="shared" si="1"/>
        <v>0</v>
      </c>
      <c r="F14" s="4">
        <v>0</v>
      </c>
      <c r="G14" s="4">
        <f t="shared" si="0"/>
        <v>0</v>
      </c>
      <c r="H14" s="4">
        <v>0</v>
      </c>
      <c r="I14" s="4">
        <f>'[1]IX mes.2016 '!I14+'[1]IV mes.2016  '!I14</f>
        <v>0</v>
      </c>
      <c r="J14" s="5" t="e">
        <f t="shared" si="2"/>
        <v>#DIV/0!</v>
      </c>
      <c r="K14" s="4">
        <v>0</v>
      </c>
      <c r="L14" s="5" t="e">
        <f t="shared" si="3"/>
        <v>#DIV/0!</v>
      </c>
      <c r="M14" s="4">
        <f>'[1]IX mes.2016 '!M14+'[1]IV mes.2016  '!M14</f>
        <v>0</v>
      </c>
      <c r="N14" s="5" t="e">
        <f t="shared" si="4"/>
        <v>#DIV/0!</v>
      </c>
      <c r="O14" s="4">
        <f>'[1]IX mes.2016 '!O14+'[1]IV mes.2016  '!O14</f>
        <v>0</v>
      </c>
      <c r="P14" s="5" t="e">
        <f t="shared" si="5"/>
        <v>#DIV/0!</v>
      </c>
      <c r="Q14" s="4">
        <v>0</v>
      </c>
      <c r="R14" s="5" t="e">
        <f t="shared" si="6"/>
        <v>#DIV/0!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33</v>
      </c>
      <c r="C15" s="4">
        <v>16</v>
      </c>
      <c r="D15" s="4">
        <v>21</v>
      </c>
      <c r="E15" s="17">
        <f t="shared" si="1"/>
        <v>37</v>
      </c>
      <c r="F15" s="4">
        <v>21</v>
      </c>
      <c r="G15" s="4">
        <f t="shared" si="0"/>
        <v>16</v>
      </c>
      <c r="H15" s="4">
        <v>21</v>
      </c>
      <c r="I15" s="4">
        <v>13</v>
      </c>
      <c r="J15" s="5">
        <f t="shared" si="2"/>
        <v>0.6190476190476191</v>
      </c>
      <c r="K15" s="4">
        <v>2</v>
      </c>
      <c r="L15" s="5">
        <f t="shared" si="3"/>
        <v>0.09523809523809523</v>
      </c>
      <c r="M15" s="4">
        <v>1</v>
      </c>
      <c r="N15" s="5">
        <f t="shared" si="4"/>
        <v>0.047619047619047616</v>
      </c>
      <c r="O15" s="4">
        <f>'[1]IX mes.2016 '!O15+'[1]IV mes.2016  '!O15</f>
        <v>0</v>
      </c>
      <c r="P15" s="5">
        <f t="shared" si="5"/>
        <v>0</v>
      </c>
      <c r="Q15" s="4">
        <v>5</v>
      </c>
      <c r="R15" s="5">
        <f t="shared" si="6"/>
        <v>0.23809523809523808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34</v>
      </c>
      <c r="C16" s="4">
        <v>22</v>
      </c>
      <c r="D16" s="4">
        <v>20</v>
      </c>
      <c r="E16" s="17">
        <f t="shared" si="1"/>
        <v>42</v>
      </c>
      <c r="F16" s="4">
        <v>25</v>
      </c>
      <c r="G16" s="4">
        <f t="shared" si="0"/>
        <v>17</v>
      </c>
      <c r="H16" s="4">
        <v>25</v>
      </c>
      <c r="I16" s="4">
        <v>11</v>
      </c>
      <c r="J16" s="5">
        <f t="shared" si="2"/>
        <v>0.44</v>
      </c>
      <c r="K16" s="4">
        <v>10</v>
      </c>
      <c r="L16" s="5">
        <f t="shared" si="3"/>
        <v>0.4</v>
      </c>
      <c r="M16" s="4">
        <v>0</v>
      </c>
      <c r="N16" s="5">
        <f t="shared" si="4"/>
        <v>0</v>
      </c>
      <c r="O16" s="4">
        <f>'[1]IX mes.2016 '!O16+'[1]IV mes.2016  '!O16</f>
        <v>2</v>
      </c>
      <c r="P16" s="5">
        <f t="shared" si="5"/>
        <v>0.08</v>
      </c>
      <c r="Q16" s="4">
        <v>2</v>
      </c>
      <c r="R16" s="5">
        <f t="shared" si="6"/>
        <v>0.08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35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36</v>
      </c>
      <c r="C18" s="4">
        <v>4</v>
      </c>
      <c r="D18" s="4">
        <v>11</v>
      </c>
      <c r="E18" s="17">
        <f t="shared" si="1"/>
        <v>15</v>
      </c>
      <c r="F18" s="4">
        <v>9</v>
      </c>
      <c r="G18" s="4">
        <f t="shared" si="0"/>
        <v>6</v>
      </c>
      <c r="H18" s="4">
        <v>9</v>
      </c>
      <c r="I18" s="4">
        <v>7</v>
      </c>
      <c r="J18" s="5">
        <f t="shared" si="2"/>
        <v>0.7777777777777778</v>
      </c>
      <c r="K18" s="4">
        <v>0</v>
      </c>
      <c r="L18" s="5">
        <f t="shared" si="3"/>
        <v>0</v>
      </c>
      <c r="M18" s="4">
        <v>2</v>
      </c>
      <c r="N18" s="5">
        <f t="shared" si="4"/>
        <v>0.2222222222222222</v>
      </c>
      <c r="O18" s="4">
        <f>'[1]IX mes.2016 '!O18+'[1]IV mes.2016  '!O18</f>
        <v>0</v>
      </c>
      <c r="P18" s="5">
        <f t="shared" si="5"/>
        <v>0</v>
      </c>
      <c r="Q18" s="4">
        <f>'[1]IX mes.2016 '!Q18+'[1]IV mes.2016  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37</v>
      </c>
      <c r="C19" s="4">
        <v>0</v>
      </c>
      <c r="D19" s="4">
        <v>14</v>
      </c>
      <c r="E19" s="17">
        <f t="shared" si="1"/>
        <v>14</v>
      </c>
      <c r="F19" s="4">
        <v>12</v>
      </c>
      <c r="G19" s="4">
        <f t="shared" si="0"/>
        <v>2</v>
      </c>
      <c r="H19" s="4">
        <v>12</v>
      </c>
      <c r="I19" s="4">
        <v>5</v>
      </c>
      <c r="J19" s="5">
        <f t="shared" si="2"/>
        <v>0.4166666666666667</v>
      </c>
      <c r="K19" s="4">
        <v>2</v>
      </c>
      <c r="L19" s="5">
        <f t="shared" si="3"/>
        <v>0.16666666666666666</v>
      </c>
      <c r="M19" s="4">
        <v>0</v>
      </c>
      <c r="N19" s="5">
        <f t="shared" si="4"/>
        <v>0</v>
      </c>
      <c r="O19" s="4">
        <f>'[1]IX mes.2016 '!O19+'[1]IV mes.2016  '!O19</f>
        <v>1</v>
      </c>
      <c r="P19" s="5">
        <f t="shared" si="5"/>
        <v>0.08333333333333333</v>
      </c>
      <c r="Q19" s="4">
        <f>'[1]IX mes.2016 '!Q19+'[1]IV mes.2016  '!Q19</f>
        <v>4</v>
      </c>
      <c r="R19" s="5">
        <f t="shared" si="6"/>
        <v>0.3333333333333333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38</v>
      </c>
      <c r="C20" s="4">
        <v>19</v>
      </c>
      <c r="D20" s="4">
        <v>17</v>
      </c>
      <c r="E20" s="17">
        <f t="shared" si="1"/>
        <v>36</v>
      </c>
      <c r="F20" s="4">
        <v>27</v>
      </c>
      <c r="G20" s="4">
        <f t="shared" si="0"/>
        <v>9</v>
      </c>
      <c r="H20" s="4">
        <v>27</v>
      </c>
      <c r="I20" s="4">
        <v>17</v>
      </c>
      <c r="J20" s="5">
        <f t="shared" si="2"/>
        <v>0.6296296296296297</v>
      </c>
      <c r="K20" s="4">
        <v>4</v>
      </c>
      <c r="L20" s="5">
        <f t="shared" si="3"/>
        <v>0.14814814814814814</v>
      </c>
      <c r="M20" s="4">
        <v>2</v>
      </c>
      <c r="N20" s="5">
        <f t="shared" si="4"/>
        <v>0.07407407407407407</v>
      </c>
      <c r="O20" s="4">
        <v>0</v>
      </c>
      <c r="P20" s="5">
        <f t="shared" si="5"/>
        <v>0</v>
      </c>
      <c r="Q20" s="4">
        <v>4</v>
      </c>
      <c r="R20" s="5">
        <f t="shared" si="6"/>
        <v>0.14814814814814814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39</v>
      </c>
      <c r="C21" s="4">
        <v>15</v>
      </c>
      <c r="D21" s="4">
        <v>41</v>
      </c>
      <c r="E21" s="17">
        <f t="shared" si="1"/>
        <v>56</v>
      </c>
      <c r="F21" s="4">
        <v>41</v>
      </c>
      <c r="G21" s="4">
        <f t="shared" si="0"/>
        <v>15</v>
      </c>
      <c r="H21" s="4">
        <v>41</v>
      </c>
      <c r="I21" s="4">
        <v>27</v>
      </c>
      <c r="J21" s="5">
        <f t="shared" si="2"/>
        <v>0.6585365853658537</v>
      </c>
      <c r="K21" s="4">
        <v>8</v>
      </c>
      <c r="L21" s="5">
        <f t="shared" si="3"/>
        <v>0.1951219512195122</v>
      </c>
      <c r="M21" s="4">
        <v>1</v>
      </c>
      <c r="N21" s="5">
        <f t="shared" si="4"/>
        <v>0.024390243902439025</v>
      </c>
      <c r="O21" s="4">
        <v>0</v>
      </c>
      <c r="P21" s="5">
        <f t="shared" si="5"/>
        <v>0</v>
      </c>
      <c r="Q21" s="4">
        <v>5</v>
      </c>
      <c r="R21" s="5">
        <f t="shared" si="6"/>
        <v>0.12195121951219512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40</v>
      </c>
      <c r="C22" s="4">
        <v>4</v>
      </c>
      <c r="D22" s="4">
        <v>14</v>
      </c>
      <c r="E22" s="17">
        <f t="shared" si="1"/>
        <v>18</v>
      </c>
      <c r="F22" s="4">
        <v>16</v>
      </c>
      <c r="G22" s="4">
        <f t="shared" si="0"/>
        <v>2</v>
      </c>
      <c r="H22" s="4">
        <v>16</v>
      </c>
      <c r="I22" s="4">
        <v>8</v>
      </c>
      <c r="J22" s="5">
        <f t="shared" si="2"/>
        <v>0.5</v>
      </c>
      <c r="K22" s="4">
        <v>2</v>
      </c>
      <c r="L22" s="5">
        <f t="shared" si="3"/>
        <v>0.125</v>
      </c>
      <c r="M22" s="4">
        <v>1</v>
      </c>
      <c r="N22" s="5">
        <f t="shared" si="4"/>
        <v>0.0625</v>
      </c>
      <c r="O22" s="4">
        <v>0</v>
      </c>
      <c r="P22" s="5">
        <f t="shared" si="5"/>
        <v>0</v>
      </c>
      <c r="Q22" s="4">
        <v>5</v>
      </c>
      <c r="R22" s="5">
        <f t="shared" si="6"/>
        <v>0.3125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41</v>
      </c>
      <c r="C23" s="4">
        <v>22</v>
      </c>
      <c r="D23" s="4">
        <v>9</v>
      </c>
      <c r="E23" s="17">
        <f t="shared" si="1"/>
        <v>31</v>
      </c>
      <c r="F23" s="4">
        <v>10</v>
      </c>
      <c r="G23" s="4">
        <f t="shared" si="0"/>
        <v>21</v>
      </c>
      <c r="H23" s="4">
        <v>10</v>
      </c>
      <c r="I23" s="4">
        <v>6</v>
      </c>
      <c r="J23" s="5">
        <f t="shared" si="2"/>
        <v>0.6</v>
      </c>
      <c r="K23" s="4">
        <v>1</v>
      </c>
      <c r="L23" s="5">
        <f t="shared" si="3"/>
        <v>0.1</v>
      </c>
      <c r="M23" s="4">
        <v>1</v>
      </c>
      <c r="N23" s="5">
        <f t="shared" si="4"/>
        <v>0.1</v>
      </c>
      <c r="O23" s="4">
        <v>0</v>
      </c>
      <c r="P23" s="5">
        <f t="shared" si="5"/>
        <v>0</v>
      </c>
      <c r="Q23" s="4">
        <v>2</v>
      </c>
      <c r="R23" s="5">
        <f t="shared" si="6"/>
        <v>0.2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42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f>'[1]IX mes.2016 '!K24+'[1]IV mes.2016  '!K24</f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f>'[1]IX mes.2016 '!Q24+'[1]IV mes.2016  '!Q24</f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43</v>
      </c>
      <c r="C25" s="4">
        <v>8</v>
      </c>
      <c r="D25" s="4">
        <v>9</v>
      </c>
      <c r="E25" s="17">
        <f t="shared" si="1"/>
        <v>17</v>
      </c>
      <c r="F25" s="4">
        <v>10</v>
      </c>
      <c r="G25" s="4">
        <f t="shared" si="0"/>
        <v>7</v>
      </c>
      <c r="H25" s="4">
        <v>10</v>
      </c>
      <c r="I25" s="4">
        <v>5</v>
      </c>
      <c r="J25" s="5">
        <f t="shared" si="2"/>
        <v>0.5</v>
      </c>
      <c r="K25" s="4">
        <v>4</v>
      </c>
      <c r="L25" s="5">
        <f t="shared" si="3"/>
        <v>0.4</v>
      </c>
      <c r="M25" s="4">
        <v>1</v>
      </c>
      <c r="N25" s="5">
        <f t="shared" si="4"/>
        <v>0.1</v>
      </c>
      <c r="O25" s="4">
        <f>'[1]IX mes.2016 '!O25+'[1]IV mes.2016  '!O25</f>
        <v>0</v>
      </c>
      <c r="P25" s="5">
        <f t="shared" si="5"/>
        <v>0</v>
      </c>
      <c r="Q25" s="4">
        <v>0</v>
      </c>
      <c r="R25" s="5">
        <f t="shared" si="6"/>
        <v>0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44</v>
      </c>
      <c r="C26" s="4">
        <v>4</v>
      </c>
      <c r="D26" s="4">
        <v>19</v>
      </c>
      <c r="E26" s="17">
        <f t="shared" si="1"/>
        <v>23</v>
      </c>
      <c r="F26" s="4">
        <v>15</v>
      </c>
      <c r="G26" s="4">
        <f t="shared" si="0"/>
        <v>8</v>
      </c>
      <c r="H26" s="4">
        <v>15</v>
      </c>
      <c r="I26" s="4">
        <v>10</v>
      </c>
      <c r="J26" s="5">
        <f t="shared" si="2"/>
        <v>0.6666666666666666</v>
      </c>
      <c r="K26" s="4">
        <v>2</v>
      </c>
      <c r="L26" s="5">
        <f t="shared" si="3"/>
        <v>0.13333333333333333</v>
      </c>
      <c r="M26" s="4">
        <f>'[1]IX mes.2016 '!M26+'[1]IV mes.2016  '!M26</f>
        <v>0</v>
      </c>
      <c r="N26" s="5">
        <f t="shared" si="4"/>
        <v>0</v>
      </c>
      <c r="O26" s="4">
        <v>1</v>
      </c>
      <c r="P26" s="5">
        <f t="shared" si="5"/>
        <v>0.06666666666666667</v>
      </c>
      <c r="Q26" s="4">
        <v>2</v>
      </c>
      <c r="R26" s="5">
        <f t="shared" si="6"/>
        <v>0.13333333333333333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45</v>
      </c>
      <c r="C27" s="4">
        <v>0</v>
      </c>
      <c r="D27" s="4">
        <v>0</v>
      </c>
      <c r="E27" s="17">
        <f t="shared" si="1"/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f>'[1]IX mes.2016 '!M27+'[1]IV mes.2016  '!M27</f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46</v>
      </c>
      <c r="C28" s="4">
        <v>0</v>
      </c>
      <c r="D28" s="4">
        <v>6</v>
      </c>
      <c r="E28" s="17">
        <f t="shared" si="1"/>
        <v>6</v>
      </c>
      <c r="F28" s="4">
        <v>4</v>
      </c>
      <c r="G28" s="4">
        <f t="shared" si="0"/>
        <v>2</v>
      </c>
      <c r="H28" s="4">
        <v>4</v>
      </c>
      <c r="I28" s="4">
        <v>4</v>
      </c>
      <c r="J28" s="5">
        <f t="shared" si="2"/>
        <v>1</v>
      </c>
      <c r="K28" s="4">
        <v>0</v>
      </c>
      <c r="L28" s="5">
        <f t="shared" si="3"/>
        <v>0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47</v>
      </c>
      <c r="C29" s="4">
        <v>9</v>
      </c>
      <c r="D29" s="4">
        <v>9</v>
      </c>
      <c r="E29" s="17">
        <f t="shared" si="1"/>
        <v>18</v>
      </c>
      <c r="F29" s="4">
        <v>6</v>
      </c>
      <c r="G29" s="4">
        <f t="shared" si="0"/>
        <v>12</v>
      </c>
      <c r="H29" s="4">
        <v>6</v>
      </c>
      <c r="I29" s="4">
        <v>3</v>
      </c>
      <c r="J29" s="5">
        <f t="shared" si="2"/>
        <v>0.5</v>
      </c>
      <c r="K29" s="4">
        <v>3</v>
      </c>
      <c r="L29" s="5">
        <f t="shared" si="3"/>
        <v>0.5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48</v>
      </c>
      <c r="C30" s="4">
        <v>16</v>
      </c>
      <c r="D30" s="4">
        <v>1</v>
      </c>
      <c r="E30" s="17">
        <f t="shared" si="1"/>
        <v>17</v>
      </c>
      <c r="F30" s="4">
        <v>9</v>
      </c>
      <c r="G30" s="4">
        <f t="shared" si="0"/>
        <v>8</v>
      </c>
      <c r="H30" s="4">
        <v>9</v>
      </c>
      <c r="I30" s="4">
        <v>3</v>
      </c>
      <c r="J30" s="5">
        <f t="shared" si="2"/>
        <v>0.3333333333333333</v>
      </c>
      <c r="K30" s="4">
        <v>5</v>
      </c>
      <c r="L30" s="5">
        <f t="shared" si="3"/>
        <v>0.5555555555555556</v>
      </c>
      <c r="M30" s="4">
        <v>1</v>
      </c>
      <c r="N30" s="5">
        <f t="shared" si="4"/>
        <v>0.1111111111111111</v>
      </c>
      <c r="O30" s="4">
        <f>'[1]IX mes.2016 '!O30+'[1]IV mes.2016  '!O30</f>
        <v>0</v>
      </c>
      <c r="P30" s="5">
        <f t="shared" si="5"/>
        <v>0</v>
      </c>
      <c r="Q30" s="4">
        <v>0</v>
      </c>
      <c r="R30" s="5">
        <f t="shared" si="6"/>
        <v>0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49</v>
      </c>
      <c r="C31" s="4">
        <v>21</v>
      </c>
      <c r="D31" s="4">
        <v>15</v>
      </c>
      <c r="E31" s="17">
        <f t="shared" si="1"/>
        <v>36</v>
      </c>
      <c r="F31" s="4">
        <v>13</v>
      </c>
      <c r="G31" s="4">
        <f t="shared" si="0"/>
        <v>23</v>
      </c>
      <c r="H31" s="4">
        <v>13</v>
      </c>
      <c r="I31" s="4">
        <v>4</v>
      </c>
      <c r="J31" s="5">
        <f t="shared" si="2"/>
        <v>0.3076923076923077</v>
      </c>
      <c r="K31" s="4">
        <v>4</v>
      </c>
      <c r="L31" s="5">
        <f t="shared" si="3"/>
        <v>0.3076923076923077</v>
      </c>
      <c r="M31" s="4">
        <v>2</v>
      </c>
      <c r="N31" s="5">
        <f t="shared" si="4"/>
        <v>0.15384615384615385</v>
      </c>
      <c r="O31" s="4">
        <v>0</v>
      </c>
      <c r="P31" s="5">
        <f t="shared" si="5"/>
        <v>0</v>
      </c>
      <c r="Q31" s="4">
        <v>3</v>
      </c>
      <c r="R31" s="5">
        <f t="shared" si="6"/>
        <v>0.23076923076923078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50</v>
      </c>
      <c r="C32" s="4">
        <v>0</v>
      </c>
      <c r="D32" s="4">
        <f>'[1]IX mes.2016 '!D32+'[1]IV mes.2016  '!D32</f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f>'[1]IX mes.2016 '!K32+'[1]IV mes.2016  '!K32</f>
        <v>0</v>
      </c>
      <c r="L32" s="5" t="e">
        <f t="shared" si="3"/>
        <v>#DIV/0!</v>
      </c>
      <c r="M32" s="4">
        <f>'[1]IX mes.2016 '!M32+'[1]IV mes.2016  '!M32</f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f>'[1]IX mes.2016 '!Q32+'[1]IV mes.2016  '!Q32</f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51</v>
      </c>
      <c r="C33" s="4">
        <v>9</v>
      </c>
      <c r="D33" s="4">
        <v>14</v>
      </c>
      <c r="E33" s="17">
        <f t="shared" si="1"/>
        <v>23</v>
      </c>
      <c r="F33" s="4">
        <v>11</v>
      </c>
      <c r="G33" s="4">
        <f t="shared" si="0"/>
        <v>12</v>
      </c>
      <c r="H33" s="4">
        <v>11</v>
      </c>
      <c r="I33" s="4">
        <v>5</v>
      </c>
      <c r="J33" s="5">
        <f t="shared" si="2"/>
        <v>0.45454545454545453</v>
      </c>
      <c r="K33" s="4">
        <v>3</v>
      </c>
      <c r="L33" s="5">
        <f t="shared" si="3"/>
        <v>0.2727272727272727</v>
      </c>
      <c r="M33" s="4">
        <v>2</v>
      </c>
      <c r="N33" s="5">
        <f t="shared" si="4"/>
        <v>0.18181818181818182</v>
      </c>
      <c r="O33" s="4">
        <v>1</v>
      </c>
      <c r="P33" s="5">
        <f t="shared" si="5"/>
        <v>0.09090909090909091</v>
      </c>
      <c r="Q33" s="4">
        <v>0</v>
      </c>
      <c r="R33" s="5">
        <f t="shared" si="6"/>
        <v>0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52</v>
      </c>
      <c r="C34" s="4">
        <v>7</v>
      </c>
      <c r="D34" s="4">
        <v>13</v>
      </c>
      <c r="E34" s="17">
        <f t="shared" si="1"/>
        <v>20</v>
      </c>
      <c r="F34" s="4">
        <v>10</v>
      </c>
      <c r="G34" s="4">
        <f t="shared" si="0"/>
        <v>10</v>
      </c>
      <c r="H34" s="4">
        <v>10</v>
      </c>
      <c r="I34" s="4">
        <v>3</v>
      </c>
      <c r="J34" s="5">
        <f t="shared" si="2"/>
        <v>0.3</v>
      </c>
      <c r="K34" s="4">
        <v>5</v>
      </c>
      <c r="L34" s="5">
        <f t="shared" si="3"/>
        <v>0.5</v>
      </c>
      <c r="M34" s="4">
        <v>1</v>
      </c>
      <c r="N34" s="5">
        <f t="shared" si="4"/>
        <v>0.1</v>
      </c>
      <c r="O34" s="4">
        <f>'[1]IX mes.2016 '!O34+'[1]IV mes.2016  '!O34</f>
        <v>0</v>
      </c>
      <c r="P34" s="5">
        <f t="shared" si="5"/>
        <v>0</v>
      </c>
      <c r="Q34" s="4">
        <v>1</v>
      </c>
      <c r="R34" s="5">
        <f t="shared" si="6"/>
        <v>0.1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53</v>
      </c>
      <c r="C35" s="9">
        <v>28</v>
      </c>
      <c r="D35" s="9">
        <v>19</v>
      </c>
      <c r="E35" s="18">
        <f t="shared" si="1"/>
        <v>47</v>
      </c>
      <c r="F35" s="9">
        <v>21</v>
      </c>
      <c r="G35" s="9">
        <f t="shared" si="0"/>
        <v>26</v>
      </c>
      <c r="H35" s="9">
        <v>21</v>
      </c>
      <c r="I35" s="9">
        <v>12</v>
      </c>
      <c r="J35" s="10">
        <f t="shared" si="2"/>
        <v>0.5714285714285714</v>
      </c>
      <c r="K35" s="9">
        <v>6</v>
      </c>
      <c r="L35" s="10">
        <f t="shared" si="3"/>
        <v>0.2857142857142857</v>
      </c>
      <c r="M35" s="9">
        <v>2</v>
      </c>
      <c r="N35" s="10">
        <f t="shared" si="4"/>
        <v>0.09523809523809523</v>
      </c>
      <c r="O35" s="9">
        <v>0</v>
      </c>
      <c r="P35" s="10">
        <f t="shared" si="5"/>
        <v>0</v>
      </c>
      <c r="Q35" s="9">
        <v>1</v>
      </c>
      <c r="R35" s="10">
        <f t="shared" si="6"/>
        <v>0.047619047619047616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54</v>
      </c>
      <c r="C36" s="13">
        <f>SUM(C9:C35)</f>
        <v>344</v>
      </c>
      <c r="D36" s="13">
        <f>SUM(D9:D35)</f>
        <v>328</v>
      </c>
      <c r="E36" s="19">
        <f t="shared" si="1"/>
        <v>672</v>
      </c>
      <c r="F36" s="13">
        <f>SUM(F9:F35)</f>
        <v>346</v>
      </c>
      <c r="G36" s="13">
        <f t="shared" si="0"/>
        <v>326</v>
      </c>
      <c r="H36" s="13">
        <f>SUM(H9:H35)</f>
        <v>346</v>
      </c>
      <c r="I36" s="13">
        <f>SUM(I9:I35)</f>
        <v>180</v>
      </c>
      <c r="J36" s="14">
        <f t="shared" si="2"/>
        <v>0.5202312138728323</v>
      </c>
      <c r="K36" s="13">
        <f>SUM(K9:K35)</f>
        <v>93</v>
      </c>
      <c r="L36" s="14">
        <f t="shared" si="3"/>
        <v>0.26878612716763006</v>
      </c>
      <c r="M36" s="13">
        <f>SUM(M9:M35)</f>
        <v>25</v>
      </c>
      <c r="N36" s="14">
        <f t="shared" si="4"/>
        <v>0.07225433526011561</v>
      </c>
      <c r="O36" s="13">
        <f>SUM(O9:O35)</f>
        <v>7</v>
      </c>
      <c r="P36" s="14">
        <f t="shared" si="5"/>
        <v>0.02023121387283237</v>
      </c>
      <c r="Q36" s="13">
        <f>SUM(Q9:Q35)</f>
        <v>41</v>
      </c>
      <c r="R36" s="14">
        <f t="shared" si="6"/>
        <v>0.11849710982658959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6</v>
      </c>
    </row>
    <row r="39" ht="15">
      <c r="M39" t="s">
        <v>5</v>
      </c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9">
      <selection activeCell="M31" sqref="A1:R36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8" t="s">
        <v>55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</v>
      </c>
      <c r="R3" s="1"/>
    </row>
    <row r="4" spans="1:18" ht="15.75" thickBot="1">
      <c r="A4" s="28" t="s">
        <v>10</v>
      </c>
      <c r="B4" s="40" t="s">
        <v>11</v>
      </c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27" t="s">
        <v>17</v>
      </c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6.5" thickBot="1">
      <c r="A5" s="28"/>
      <c r="B5" s="40"/>
      <c r="C5" s="28"/>
      <c r="D5" s="28"/>
      <c r="E5" s="28"/>
      <c r="F5" s="28"/>
      <c r="G5" s="28"/>
      <c r="H5" s="28" t="s">
        <v>18</v>
      </c>
      <c r="I5" s="30" t="s">
        <v>19</v>
      </c>
      <c r="J5" s="30"/>
      <c r="K5" s="30" t="s">
        <v>20</v>
      </c>
      <c r="L5" s="30"/>
      <c r="M5" s="30" t="s">
        <v>21</v>
      </c>
      <c r="N5" s="30"/>
      <c r="O5" s="30"/>
      <c r="P5" s="30"/>
      <c r="Q5" s="31" t="s">
        <v>22</v>
      </c>
      <c r="R5" s="32"/>
    </row>
    <row r="6" spans="1:18" ht="16.5" thickBot="1">
      <c r="A6" s="28"/>
      <c r="B6" s="40"/>
      <c r="C6" s="28"/>
      <c r="D6" s="28"/>
      <c r="E6" s="28"/>
      <c r="F6" s="28"/>
      <c r="G6" s="28"/>
      <c r="H6" s="28"/>
      <c r="I6" s="30"/>
      <c r="J6" s="30"/>
      <c r="K6" s="30"/>
      <c r="L6" s="30"/>
      <c r="M6" s="30" t="s">
        <v>23</v>
      </c>
      <c r="N6" s="30"/>
      <c r="O6" s="42" t="s">
        <v>24</v>
      </c>
      <c r="P6" s="43"/>
      <c r="Q6" s="33"/>
      <c r="R6" s="34"/>
    </row>
    <row r="7" spans="1:18" ht="15.75" thickBot="1">
      <c r="A7" s="28"/>
      <c r="B7" s="40"/>
      <c r="C7" s="28"/>
      <c r="D7" s="28"/>
      <c r="E7" s="28"/>
      <c r="F7" s="28"/>
      <c r="G7" s="28"/>
      <c r="H7" s="28"/>
      <c r="I7" s="28" t="s">
        <v>25</v>
      </c>
      <c r="J7" s="28" t="s">
        <v>0</v>
      </c>
      <c r="K7" s="48" t="s">
        <v>26</v>
      </c>
      <c r="L7" s="44" t="s">
        <v>1</v>
      </c>
      <c r="M7" s="28" t="s">
        <v>25</v>
      </c>
      <c r="N7" s="46" t="s">
        <v>2</v>
      </c>
      <c r="O7" s="28" t="s">
        <v>25</v>
      </c>
      <c r="P7" s="29" t="s">
        <v>3</v>
      </c>
      <c r="Q7" s="29" t="s">
        <v>25</v>
      </c>
      <c r="R7" s="29" t="s">
        <v>4</v>
      </c>
    </row>
    <row r="8" spans="1:18" ht="86.25" customHeight="1" thickBot="1">
      <c r="A8" s="29"/>
      <c r="B8" s="41"/>
      <c r="C8" s="29"/>
      <c r="D8" s="29"/>
      <c r="E8" s="29"/>
      <c r="F8" s="29"/>
      <c r="G8" s="29"/>
      <c r="H8" s="29"/>
      <c r="I8" s="29"/>
      <c r="J8" s="29"/>
      <c r="K8" s="29"/>
      <c r="L8" s="45"/>
      <c r="M8" s="29"/>
      <c r="N8" s="47"/>
      <c r="O8" s="29"/>
      <c r="P8" s="35"/>
      <c r="Q8" s="35"/>
      <c r="R8" s="35"/>
    </row>
    <row r="9" spans="1:24" ht="15">
      <c r="A9" s="3">
        <v>1</v>
      </c>
      <c r="B9" s="3" t="s">
        <v>27</v>
      </c>
      <c r="C9" s="4">
        <v>32</v>
      </c>
      <c r="D9" s="4">
        <v>36</v>
      </c>
      <c r="E9" s="17">
        <f>C9+D9</f>
        <v>68</v>
      </c>
      <c r="F9" s="4">
        <v>27</v>
      </c>
      <c r="G9" s="4">
        <f aca="true" t="shared" si="0" ref="G9:G36">E9-F9</f>
        <v>41</v>
      </c>
      <c r="H9" s="4">
        <v>27</v>
      </c>
      <c r="I9" s="4">
        <v>10</v>
      </c>
      <c r="J9" s="5">
        <f>I9/H9</f>
        <v>0.37037037037037035</v>
      </c>
      <c r="K9" s="4">
        <v>10</v>
      </c>
      <c r="L9" s="5">
        <f>K9/H9</f>
        <v>0.37037037037037035</v>
      </c>
      <c r="M9" s="4">
        <v>4</v>
      </c>
      <c r="N9" s="5">
        <f>M9/H9</f>
        <v>0.14814814814814814</v>
      </c>
      <c r="O9" s="4">
        <v>1</v>
      </c>
      <c r="P9" s="5">
        <f>O9/H9</f>
        <v>0.037037037037037035</v>
      </c>
      <c r="Q9" s="4">
        <v>3</v>
      </c>
      <c r="R9" s="5">
        <f>Q9/H9</f>
        <v>0.1111111111111111</v>
      </c>
      <c r="T9" s="6"/>
      <c r="U9" s="6"/>
      <c r="V9" s="6"/>
      <c r="W9" s="6"/>
      <c r="X9" s="6"/>
    </row>
    <row r="10" spans="1:24" ht="15">
      <c r="A10" s="7">
        <v>2</v>
      </c>
      <c r="B10" s="7" t="s">
        <v>28</v>
      </c>
      <c r="C10" s="4">
        <v>20</v>
      </c>
      <c r="D10" s="4">
        <v>4</v>
      </c>
      <c r="E10" s="17">
        <f aca="true" t="shared" si="1" ref="E10:E36">C10+D10</f>
        <v>24</v>
      </c>
      <c r="F10" s="4">
        <v>4</v>
      </c>
      <c r="G10" s="4">
        <f t="shared" si="0"/>
        <v>20</v>
      </c>
      <c r="H10" s="4">
        <v>4</v>
      </c>
      <c r="I10" s="4">
        <v>4</v>
      </c>
      <c r="J10" s="5">
        <f aca="true" t="shared" si="2" ref="J10:J36">I10/H10</f>
        <v>1</v>
      </c>
      <c r="K10" s="4">
        <v>0</v>
      </c>
      <c r="L10" s="5">
        <f aca="true" t="shared" si="3" ref="L10:L36">K10/H10</f>
        <v>0</v>
      </c>
      <c r="M10" s="4">
        <v>0</v>
      </c>
      <c r="N10" s="5">
        <f aca="true" t="shared" si="4" ref="N10:N36">M10/H10</f>
        <v>0</v>
      </c>
      <c r="O10" s="4">
        <v>0</v>
      </c>
      <c r="P10" s="5">
        <f aca="true" t="shared" si="5" ref="P10:P36">O10/H10</f>
        <v>0</v>
      </c>
      <c r="Q10" s="4">
        <v>0</v>
      </c>
      <c r="R10" s="5">
        <f aca="true" t="shared" si="6" ref="R10:R36">Q10/H10</f>
        <v>0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29</v>
      </c>
      <c r="C11" s="4">
        <v>42</v>
      </c>
      <c r="D11" s="4">
        <v>16</v>
      </c>
      <c r="E11" s="17">
        <f t="shared" si="1"/>
        <v>58</v>
      </c>
      <c r="F11" s="4">
        <v>18</v>
      </c>
      <c r="G11" s="4">
        <f t="shared" si="0"/>
        <v>40</v>
      </c>
      <c r="H11" s="4">
        <v>18</v>
      </c>
      <c r="I11" s="4">
        <v>5</v>
      </c>
      <c r="J11" s="5">
        <f t="shared" si="2"/>
        <v>0.2777777777777778</v>
      </c>
      <c r="K11" s="4">
        <v>5</v>
      </c>
      <c r="L11" s="5">
        <f t="shared" si="3"/>
        <v>0.2777777777777778</v>
      </c>
      <c r="M11" s="4">
        <v>5</v>
      </c>
      <c r="N11" s="20">
        <f t="shared" si="4"/>
        <v>0.2777777777777778</v>
      </c>
      <c r="O11" s="4">
        <v>0</v>
      </c>
      <c r="P11" s="5">
        <f t="shared" si="5"/>
        <v>0</v>
      </c>
      <c r="Q11" s="21">
        <v>3</v>
      </c>
      <c r="R11" s="20">
        <f t="shared" si="6"/>
        <v>0.16666666666666666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30</v>
      </c>
      <c r="C12" s="4">
        <v>0</v>
      </c>
      <c r="D12" s="4">
        <v>0</v>
      </c>
      <c r="E12" s="17">
        <f t="shared" si="1"/>
        <v>0</v>
      </c>
      <c r="F12" s="4">
        <v>0</v>
      </c>
      <c r="G12" s="4">
        <f t="shared" si="0"/>
        <v>0</v>
      </c>
      <c r="H12" s="4">
        <v>0</v>
      </c>
      <c r="I12" s="4">
        <v>0</v>
      </c>
      <c r="J12" s="5" t="e">
        <f t="shared" si="2"/>
        <v>#DIV/0!</v>
      </c>
      <c r="K12" s="4">
        <f>'[1]IX mes.2016 '!K12+'[1]IV mes.2016  '!K12</f>
        <v>0</v>
      </c>
      <c r="L12" s="5" t="e">
        <f t="shared" si="3"/>
        <v>#DIV/0!</v>
      </c>
      <c r="M12" s="4">
        <f>'[1]IX mes.2016 '!M12+'[1]IV mes.2016  '!M12</f>
        <v>0</v>
      </c>
      <c r="N12" s="5" t="e">
        <f t="shared" si="4"/>
        <v>#DIV/0!</v>
      </c>
      <c r="O12" s="4">
        <f>'[1]IX mes.2016 '!O12+'[1]IV mes.2016  '!O12</f>
        <v>0</v>
      </c>
      <c r="P12" s="5" t="e">
        <f t="shared" si="5"/>
        <v>#DIV/0!</v>
      </c>
      <c r="Q12" s="4">
        <f>'[1]IX mes.2016 '!Q12+'[1]IV mes.2016  '!Q12</f>
        <v>0</v>
      </c>
      <c r="R12" s="5" t="e">
        <f t="shared" si="6"/>
        <v>#DIV/0!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31</v>
      </c>
      <c r="C13" s="4">
        <v>36</v>
      </c>
      <c r="D13" s="4">
        <v>15</v>
      </c>
      <c r="E13" s="17">
        <f t="shared" si="1"/>
        <v>51</v>
      </c>
      <c r="F13" s="4">
        <v>13</v>
      </c>
      <c r="G13" s="4">
        <f t="shared" si="0"/>
        <v>38</v>
      </c>
      <c r="H13" s="4">
        <v>13</v>
      </c>
      <c r="I13" s="4">
        <v>5</v>
      </c>
      <c r="J13" s="5">
        <f t="shared" si="2"/>
        <v>0.38461538461538464</v>
      </c>
      <c r="K13" s="4">
        <v>6</v>
      </c>
      <c r="L13" s="5">
        <f t="shared" si="3"/>
        <v>0.46153846153846156</v>
      </c>
      <c r="M13" s="4">
        <v>0</v>
      </c>
      <c r="N13" s="5">
        <f t="shared" si="4"/>
        <v>0</v>
      </c>
      <c r="O13" s="4">
        <f>'[1]IX mes.2016 '!O13+'[1]IV mes.2016  '!O13</f>
        <v>1</v>
      </c>
      <c r="P13" s="5">
        <f t="shared" si="5"/>
        <v>0.07692307692307693</v>
      </c>
      <c r="Q13" s="4">
        <v>2</v>
      </c>
      <c r="R13" s="5">
        <f t="shared" si="6"/>
        <v>0.15384615384615385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32</v>
      </c>
      <c r="C14" s="4">
        <v>0</v>
      </c>
      <c r="D14" s="4">
        <v>1</v>
      </c>
      <c r="E14" s="17">
        <f t="shared" si="1"/>
        <v>1</v>
      </c>
      <c r="F14" s="4">
        <v>1</v>
      </c>
      <c r="G14" s="4">
        <f t="shared" si="0"/>
        <v>0</v>
      </c>
      <c r="H14" s="4">
        <v>1</v>
      </c>
      <c r="I14" s="4">
        <f>'[1]IX mes.2016 '!I14+'[1]IV mes.2016  '!I14</f>
        <v>0</v>
      </c>
      <c r="J14" s="5">
        <f t="shared" si="2"/>
        <v>0</v>
      </c>
      <c r="K14" s="4">
        <v>0</v>
      </c>
      <c r="L14" s="5">
        <f t="shared" si="3"/>
        <v>0</v>
      </c>
      <c r="M14" s="4">
        <f>'[1]IX mes.2016 '!M14+'[1]IV mes.2016  '!M14</f>
        <v>0</v>
      </c>
      <c r="N14" s="5">
        <f t="shared" si="4"/>
        <v>0</v>
      </c>
      <c r="O14" s="4">
        <f>'[1]IX mes.2016 '!O14+'[1]IV mes.2016  '!O14</f>
        <v>0</v>
      </c>
      <c r="P14" s="5">
        <f t="shared" si="5"/>
        <v>0</v>
      </c>
      <c r="Q14" s="4"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33</v>
      </c>
      <c r="C15" s="4">
        <v>16</v>
      </c>
      <c r="D15" s="4">
        <v>14</v>
      </c>
      <c r="E15" s="17">
        <f t="shared" si="1"/>
        <v>30</v>
      </c>
      <c r="F15" s="4">
        <v>21</v>
      </c>
      <c r="G15" s="4">
        <f t="shared" si="0"/>
        <v>9</v>
      </c>
      <c r="H15" s="4">
        <v>21</v>
      </c>
      <c r="I15" s="4">
        <v>12</v>
      </c>
      <c r="J15" s="5">
        <f t="shared" si="2"/>
        <v>0.5714285714285714</v>
      </c>
      <c r="K15" s="4">
        <v>5</v>
      </c>
      <c r="L15" s="5">
        <f t="shared" si="3"/>
        <v>0.23809523809523808</v>
      </c>
      <c r="M15" s="4">
        <v>0</v>
      </c>
      <c r="N15" s="5">
        <f t="shared" si="4"/>
        <v>0</v>
      </c>
      <c r="O15" s="4">
        <v>1</v>
      </c>
      <c r="P15" s="5">
        <f t="shared" si="5"/>
        <v>0.047619047619047616</v>
      </c>
      <c r="Q15" s="4">
        <v>3</v>
      </c>
      <c r="R15" s="5">
        <f t="shared" si="6"/>
        <v>0.14285714285714285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34</v>
      </c>
      <c r="C16" s="4">
        <v>17</v>
      </c>
      <c r="D16" s="4">
        <v>18</v>
      </c>
      <c r="E16" s="17">
        <f t="shared" si="1"/>
        <v>35</v>
      </c>
      <c r="F16" s="4">
        <v>17</v>
      </c>
      <c r="G16" s="4">
        <f t="shared" si="0"/>
        <v>18</v>
      </c>
      <c r="H16" s="4">
        <v>17</v>
      </c>
      <c r="I16" s="4">
        <v>13</v>
      </c>
      <c r="J16" s="5">
        <f t="shared" si="2"/>
        <v>0.7647058823529411</v>
      </c>
      <c r="K16" s="4">
        <v>4</v>
      </c>
      <c r="L16" s="5">
        <f t="shared" si="3"/>
        <v>0.23529411764705882</v>
      </c>
      <c r="M16" s="4">
        <v>0</v>
      </c>
      <c r="N16" s="5">
        <f t="shared" si="4"/>
        <v>0</v>
      </c>
      <c r="O16" s="4">
        <v>0</v>
      </c>
      <c r="P16" s="5">
        <f t="shared" si="5"/>
        <v>0</v>
      </c>
      <c r="Q16" s="4">
        <v>1</v>
      </c>
      <c r="R16" s="5">
        <f t="shared" si="6"/>
        <v>0.058823529411764705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35</v>
      </c>
      <c r="C17" s="4">
        <v>0</v>
      </c>
      <c r="D17" s="4">
        <v>0</v>
      </c>
      <c r="E17" s="17">
        <f t="shared" si="1"/>
        <v>0</v>
      </c>
      <c r="F17" s="4">
        <v>0</v>
      </c>
      <c r="G17" s="4">
        <f t="shared" si="0"/>
        <v>0</v>
      </c>
      <c r="H17" s="4">
        <v>0</v>
      </c>
      <c r="I17" s="4">
        <v>0</v>
      </c>
      <c r="J17" s="5" t="e">
        <f t="shared" si="2"/>
        <v>#DIV/0!</v>
      </c>
      <c r="K17" s="4">
        <v>0</v>
      </c>
      <c r="L17" s="5" t="e">
        <f t="shared" si="3"/>
        <v>#DIV/0!</v>
      </c>
      <c r="M17" s="4">
        <v>0</v>
      </c>
      <c r="N17" s="5" t="e">
        <f t="shared" si="4"/>
        <v>#DIV/0!</v>
      </c>
      <c r="O17" s="4">
        <f>'[1]IX mes.2016 '!O17+'[1]IV mes.2016  '!O17</f>
        <v>0</v>
      </c>
      <c r="P17" s="5" t="e">
        <f t="shared" si="5"/>
        <v>#DIV/0!</v>
      </c>
      <c r="Q17" s="4">
        <v>0</v>
      </c>
      <c r="R17" s="5" t="e">
        <f t="shared" si="6"/>
        <v>#DIV/0!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36</v>
      </c>
      <c r="C18" s="4">
        <v>6</v>
      </c>
      <c r="D18" s="4">
        <v>5</v>
      </c>
      <c r="E18" s="17">
        <f t="shared" si="1"/>
        <v>11</v>
      </c>
      <c r="F18" s="4">
        <v>9</v>
      </c>
      <c r="G18" s="4">
        <f t="shared" si="0"/>
        <v>2</v>
      </c>
      <c r="H18" s="4">
        <v>9</v>
      </c>
      <c r="I18" s="4">
        <v>5</v>
      </c>
      <c r="J18" s="5">
        <f t="shared" si="2"/>
        <v>0.5555555555555556</v>
      </c>
      <c r="K18" s="4">
        <v>3</v>
      </c>
      <c r="L18" s="5">
        <f t="shared" si="3"/>
        <v>0.3333333333333333</v>
      </c>
      <c r="M18" s="4">
        <v>1</v>
      </c>
      <c r="N18" s="5">
        <f t="shared" si="4"/>
        <v>0.1111111111111111</v>
      </c>
      <c r="O18" s="4">
        <f>'[1]IX mes.2016 '!O18+'[1]IV mes.2016  '!O18</f>
        <v>0</v>
      </c>
      <c r="P18" s="5">
        <f t="shared" si="5"/>
        <v>0</v>
      </c>
      <c r="Q18" s="4">
        <f>'[1]IX mes.2016 '!Q18+'[1]IV mes.2016  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37</v>
      </c>
      <c r="C19" s="4">
        <v>2</v>
      </c>
      <c r="D19" s="4">
        <v>23</v>
      </c>
      <c r="E19" s="17">
        <f t="shared" si="1"/>
        <v>25</v>
      </c>
      <c r="F19" s="4">
        <v>15</v>
      </c>
      <c r="G19" s="4">
        <f t="shared" si="0"/>
        <v>10</v>
      </c>
      <c r="H19" s="4">
        <v>15</v>
      </c>
      <c r="I19" s="4">
        <v>8</v>
      </c>
      <c r="J19" s="5">
        <f t="shared" si="2"/>
        <v>0.5333333333333333</v>
      </c>
      <c r="K19" s="4">
        <v>5</v>
      </c>
      <c r="L19" s="5">
        <f t="shared" si="3"/>
        <v>0.3333333333333333</v>
      </c>
      <c r="M19" s="4">
        <v>0</v>
      </c>
      <c r="N19" s="5">
        <f t="shared" si="4"/>
        <v>0</v>
      </c>
      <c r="O19" s="4">
        <v>0</v>
      </c>
      <c r="P19" s="5">
        <f t="shared" si="5"/>
        <v>0</v>
      </c>
      <c r="Q19" s="4">
        <v>2</v>
      </c>
      <c r="R19" s="5">
        <f t="shared" si="6"/>
        <v>0.13333333333333333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38</v>
      </c>
      <c r="C20" s="4">
        <v>9</v>
      </c>
      <c r="D20" s="4">
        <v>25</v>
      </c>
      <c r="E20" s="17">
        <f t="shared" si="1"/>
        <v>34</v>
      </c>
      <c r="F20" s="4">
        <v>14</v>
      </c>
      <c r="G20" s="4">
        <f t="shared" si="0"/>
        <v>20</v>
      </c>
      <c r="H20" s="4">
        <v>14</v>
      </c>
      <c r="I20" s="4">
        <v>13</v>
      </c>
      <c r="J20" s="5">
        <f t="shared" si="2"/>
        <v>0.9285714285714286</v>
      </c>
      <c r="K20" s="4">
        <v>0</v>
      </c>
      <c r="L20" s="5">
        <f t="shared" si="3"/>
        <v>0</v>
      </c>
      <c r="M20" s="4">
        <v>1</v>
      </c>
      <c r="N20" s="5">
        <f t="shared" si="4"/>
        <v>0.07142857142857142</v>
      </c>
      <c r="O20" s="4">
        <v>1</v>
      </c>
      <c r="P20" s="5">
        <f t="shared" si="5"/>
        <v>0.07142857142857142</v>
      </c>
      <c r="Q20" s="4">
        <v>0</v>
      </c>
      <c r="R20" s="5">
        <f t="shared" si="6"/>
        <v>0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39</v>
      </c>
      <c r="C21" s="4">
        <v>15</v>
      </c>
      <c r="D21" s="4">
        <v>21</v>
      </c>
      <c r="E21" s="17">
        <f t="shared" si="1"/>
        <v>36</v>
      </c>
      <c r="F21" s="4">
        <v>24</v>
      </c>
      <c r="G21" s="4">
        <f t="shared" si="0"/>
        <v>12</v>
      </c>
      <c r="H21" s="4">
        <v>24</v>
      </c>
      <c r="I21" s="4">
        <v>19</v>
      </c>
      <c r="J21" s="5">
        <f t="shared" si="2"/>
        <v>0.7916666666666666</v>
      </c>
      <c r="K21" s="4">
        <v>2</v>
      </c>
      <c r="L21" s="5">
        <f t="shared" si="3"/>
        <v>0.08333333333333333</v>
      </c>
      <c r="M21" s="4">
        <v>2</v>
      </c>
      <c r="N21" s="5">
        <f t="shared" si="4"/>
        <v>0.08333333333333333</v>
      </c>
      <c r="O21" s="4">
        <v>1</v>
      </c>
      <c r="P21" s="5">
        <f t="shared" si="5"/>
        <v>0.041666666666666664</v>
      </c>
      <c r="Q21" s="4">
        <v>0</v>
      </c>
      <c r="R21" s="5">
        <f t="shared" si="6"/>
        <v>0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40</v>
      </c>
      <c r="C22" s="4">
        <v>2</v>
      </c>
      <c r="D22" s="4">
        <v>5</v>
      </c>
      <c r="E22" s="17">
        <f t="shared" si="1"/>
        <v>7</v>
      </c>
      <c r="F22" s="4">
        <v>4</v>
      </c>
      <c r="G22" s="4">
        <f t="shared" si="0"/>
        <v>3</v>
      </c>
      <c r="H22" s="4">
        <v>4</v>
      </c>
      <c r="I22" s="4">
        <v>1</v>
      </c>
      <c r="J22" s="5">
        <f t="shared" si="2"/>
        <v>0.25</v>
      </c>
      <c r="K22" s="4">
        <v>0</v>
      </c>
      <c r="L22" s="5">
        <f t="shared" si="3"/>
        <v>0</v>
      </c>
      <c r="M22" s="4">
        <v>3</v>
      </c>
      <c r="N22" s="5">
        <f t="shared" si="4"/>
        <v>0.75</v>
      </c>
      <c r="O22" s="4">
        <v>0</v>
      </c>
      <c r="P22" s="5">
        <f t="shared" si="5"/>
        <v>0</v>
      </c>
      <c r="Q22" s="4">
        <v>0</v>
      </c>
      <c r="R22" s="5">
        <f t="shared" si="6"/>
        <v>0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41</v>
      </c>
      <c r="C23" s="4">
        <v>21</v>
      </c>
      <c r="D23" s="4">
        <v>4</v>
      </c>
      <c r="E23" s="17">
        <f t="shared" si="1"/>
        <v>25</v>
      </c>
      <c r="F23" s="4">
        <v>7</v>
      </c>
      <c r="G23" s="4">
        <f t="shared" si="0"/>
        <v>18</v>
      </c>
      <c r="H23" s="4">
        <v>7</v>
      </c>
      <c r="I23" s="4">
        <v>4</v>
      </c>
      <c r="J23" s="5">
        <f t="shared" si="2"/>
        <v>0.5714285714285714</v>
      </c>
      <c r="K23" s="4">
        <v>0</v>
      </c>
      <c r="L23" s="5">
        <f t="shared" si="3"/>
        <v>0</v>
      </c>
      <c r="M23" s="4">
        <v>2</v>
      </c>
      <c r="N23" s="5">
        <f t="shared" si="4"/>
        <v>0.2857142857142857</v>
      </c>
      <c r="O23" s="4">
        <v>0</v>
      </c>
      <c r="P23" s="5">
        <f t="shared" si="5"/>
        <v>0</v>
      </c>
      <c r="Q23" s="4">
        <v>1</v>
      </c>
      <c r="R23" s="5">
        <f t="shared" si="6"/>
        <v>0.14285714285714285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42</v>
      </c>
      <c r="C24" s="4">
        <v>0</v>
      </c>
      <c r="D24" s="4">
        <v>0</v>
      </c>
      <c r="E24" s="17">
        <f t="shared" si="1"/>
        <v>0</v>
      </c>
      <c r="F24" s="4">
        <v>0</v>
      </c>
      <c r="G24" s="4">
        <f t="shared" si="0"/>
        <v>0</v>
      </c>
      <c r="H24" s="4">
        <v>0</v>
      </c>
      <c r="I24" s="4">
        <v>0</v>
      </c>
      <c r="J24" s="5" t="e">
        <f t="shared" si="2"/>
        <v>#DIV/0!</v>
      </c>
      <c r="K24" s="4">
        <v>0</v>
      </c>
      <c r="L24" s="5" t="e">
        <f t="shared" si="3"/>
        <v>#DIV/0!</v>
      </c>
      <c r="M24" s="4">
        <v>0</v>
      </c>
      <c r="N24" s="5" t="e">
        <f t="shared" si="4"/>
        <v>#DIV/0!</v>
      </c>
      <c r="O24" s="4">
        <f>'[1]IX mes.2016 '!O24+'[1]IV mes.2016  '!O24</f>
        <v>0</v>
      </c>
      <c r="P24" s="5" t="e">
        <f t="shared" si="5"/>
        <v>#DIV/0!</v>
      </c>
      <c r="Q24" s="4">
        <f>'[1]IX mes.2016 '!Q24+'[1]IV mes.2016  '!Q24</f>
        <v>0</v>
      </c>
      <c r="R24" s="5" t="e">
        <f t="shared" si="6"/>
        <v>#DIV/0!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43</v>
      </c>
      <c r="C25" s="4">
        <v>7</v>
      </c>
      <c r="D25" s="4">
        <v>6</v>
      </c>
      <c r="E25" s="17">
        <f t="shared" si="1"/>
        <v>13</v>
      </c>
      <c r="F25" s="4">
        <v>13</v>
      </c>
      <c r="G25" s="4">
        <f t="shared" si="0"/>
        <v>0</v>
      </c>
      <c r="H25" s="4">
        <v>13</v>
      </c>
      <c r="I25" s="4">
        <v>6</v>
      </c>
      <c r="J25" s="5">
        <f t="shared" si="2"/>
        <v>0.46153846153846156</v>
      </c>
      <c r="K25" s="4">
        <v>4</v>
      </c>
      <c r="L25" s="5">
        <f t="shared" si="3"/>
        <v>0.3076923076923077</v>
      </c>
      <c r="M25" s="4">
        <v>1</v>
      </c>
      <c r="N25" s="5">
        <f t="shared" si="4"/>
        <v>0.07692307692307693</v>
      </c>
      <c r="O25" s="4">
        <f>'[1]IX mes.2016 '!O25+'[1]IV mes.2016  '!O25</f>
        <v>0</v>
      </c>
      <c r="P25" s="5">
        <f t="shared" si="5"/>
        <v>0</v>
      </c>
      <c r="Q25" s="4">
        <v>2</v>
      </c>
      <c r="R25" s="5">
        <f t="shared" si="6"/>
        <v>0.15384615384615385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44</v>
      </c>
      <c r="C26" s="4">
        <v>8</v>
      </c>
      <c r="D26" s="4">
        <v>17</v>
      </c>
      <c r="E26" s="17">
        <f t="shared" si="1"/>
        <v>25</v>
      </c>
      <c r="F26" s="4">
        <v>11</v>
      </c>
      <c r="G26" s="4">
        <f t="shared" si="0"/>
        <v>14</v>
      </c>
      <c r="H26" s="4">
        <v>11</v>
      </c>
      <c r="I26" s="4">
        <v>7</v>
      </c>
      <c r="J26" s="5">
        <f t="shared" si="2"/>
        <v>0.6363636363636364</v>
      </c>
      <c r="K26" s="4">
        <v>3</v>
      </c>
      <c r="L26" s="5">
        <f t="shared" si="3"/>
        <v>0.2727272727272727</v>
      </c>
      <c r="M26" s="4">
        <f>'[1]IX mes.2016 '!M26+'[1]IV mes.2016  '!M26</f>
        <v>0</v>
      </c>
      <c r="N26" s="5">
        <f t="shared" si="4"/>
        <v>0</v>
      </c>
      <c r="O26" s="4">
        <v>1</v>
      </c>
      <c r="P26" s="5">
        <f t="shared" si="5"/>
        <v>0.09090909090909091</v>
      </c>
      <c r="Q26" s="4">
        <v>0</v>
      </c>
      <c r="R26" s="5">
        <f t="shared" si="6"/>
        <v>0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45</v>
      </c>
      <c r="C27" s="4">
        <v>0</v>
      </c>
      <c r="D27" s="4">
        <v>0</v>
      </c>
      <c r="E27" s="17">
        <f t="shared" si="1"/>
        <v>0</v>
      </c>
      <c r="F27" s="4">
        <v>0</v>
      </c>
      <c r="G27" s="4">
        <f t="shared" si="0"/>
        <v>0</v>
      </c>
      <c r="H27" s="4">
        <v>0</v>
      </c>
      <c r="I27" s="4">
        <v>0</v>
      </c>
      <c r="J27" s="5" t="e">
        <f t="shared" si="2"/>
        <v>#DIV/0!</v>
      </c>
      <c r="K27" s="4">
        <v>0</v>
      </c>
      <c r="L27" s="5" t="e">
        <f t="shared" si="3"/>
        <v>#DIV/0!</v>
      </c>
      <c r="M27" s="4">
        <f>'[1]IX mes.2016 '!M27+'[1]IV mes.2016  '!M27</f>
        <v>0</v>
      </c>
      <c r="N27" s="5" t="e">
        <f t="shared" si="4"/>
        <v>#DIV/0!</v>
      </c>
      <c r="O27" s="4">
        <f>'[1]IX mes.2016 '!O27+'[1]IV mes.2016  '!O27</f>
        <v>0</v>
      </c>
      <c r="P27" s="5" t="e">
        <f t="shared" si="5"/>
        <v>#DIV/0!</v>
      </c>
      <c r="Q27" s="4">
        <v>0</v>
      </c>
      <c r="R27" s="5" t="e">
        <f t="shared" si="6"/>
        <v>#DIV/0!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46</v>
      </c>
      <c r="C28" s="4">
        <v>2</v>
      </c>
      <c r="D28" s="4">
        <v>3</v>
      </c>
      <c r="E28" s="17">
        <f t="shared" si="1"/>
        <v>5</v>
      </c>
      <c r="F28" s="4">
        <v>4</v>
      </c>
      <c r="G28" s="4">
        <f t="shared" si="0"/>
        <v>1</v>
      </c>
      <c r="H28" s="4">
        <v>4</v>
      </c>
      <c r="I28" s="4">
        <v>3</v>
      </c>
      <c r="J28" s="5">
        <f t="shared" si="2"/>
        <v>0.75</v>
      </c>
      <c r="K28" s="4">
        <v>1</v>
      </c>
      <c r="L28" s="5">
        <f t="shared" si="3"/>
        <v>0.25</v>
      </c>
      <c r="M28" s="4">
        <v>0</v>
      </c>
      <c r="N28" s="5">
        <f t="shared" si="4"/>
        <v>0</v>
      </c>
      <c r="O28" s="4">
        <f>'[1]IX mes.2016 '!O28+'[1]IV mes.2016  '!O28</f>
        <v>0</v>
      </c>
      <c r="P28" s="5">
        <f t="shared" si="5"/>
        <v>0</v>
      </c>
      <c r="Q28" s="4"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47</v>
      </c>
      <c r="C29" s="4">
        <v>12</v>
      </c>
      <c r="D29" s="4">
        <v>6</v>
      </c>
      <c r="E29" s="17">
        <f t="shared" si="1"/>
        <v>18</v>
      </c>
      <c r="F29" s="4">
        <v>8</v>
      </c>
      <c r="G29" s="4">
        <f t="shared" si="0"/>
        <v>10</v>
      </c>
      <c r="H29" s="4">
        <v>8</v>
      </c>
      <c r="I29" s="4">
        <v>6</v>
      </c>
      <c r="J29" s="5">
        <f t="shared" si="2"/>
        <v>0.75</v>
      </c>
      <c r="K29" s="4">
        <v>2</v>
      </c>
      <c r="L29" s="5">
        <f t="shared" si="3"/>
        <v>0.25</v>
      </c>
      <c r="M29" s="4">
        <v>0</v>
      </c>
      <c r="N29" s="5">
        <f t="shared" si="4"/>
        <v>0</v>
      </c>
      <c r="O29" s="4">
        <f>'[1]IX mes.2016 '!O29+'[1]IV mes.2016  '!O29</f>
        <v>0</v>
      </c>
      <c r="P29" s="5">
        <f t="shared" si="5"/>
        <v>0</v>
      </c>
      <c r="Q29" s="4"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48</v>
      </c>
      <c r="C30" s="4">
        <v>8</v>
      </c>
      <c r="D30" s="4">
        <v>18</v>
      </c>
      <c r="E30" s="17">
        <f t="shared" si="1"/>
        <v>26</v>
      </c>
      <c r="F30" s="4">
        <v>11</v>
      </c>
      <c r="G30" s="4">
        <f t="shared" si="0"/>
        <v>15</v>
      </c>
      <c r="H30" s="4">
        <v>11</v>
      </c>
      <c r="I30" s="4">
        <v>6</v>
      </c>
      <c r="J30" s="5">
        <f t="shared" si="2"/>
        <v>0.5454545454545454</v>
      </c>
      <c r="K30" s="4">
        <v>3</v>
      </c>
      <c r="L30" s="5">
        <f t="shared" si="3"/>
        <v>0.2727272727272727</v>
      </c>
      <c r="M30" s="4">
        <v>1</v>
      </c>
      <c r="N30" s="5">
        <f t="shared" si="4"/>
        <v>0.09090909090909091</v>
      </c>
      <c r="O30" s="4">
        <f>'[1]IX mes.2016 '!O30+'[1]IV mes.2016  '!O30</f>
        <v>0</v>
      </c>
      <c r="P30" s="5">
        <f t="shared" si="5"/>
        <v>0</v>
      </c>
      <c r="Q30" s="4">
        <v>1</v>
      </c>
      <c r="R30" s="5">
        <f t="shared" si="6"/>
        <v>0.09090909090909091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49</v>
      </c>
      <c r="C31" s="4">
        <v>23</v>
      </c>
      <c r="D31" s="4">
        <v>23</v>
      </c>
      <c r="E31" s="17">
        <f t="shared" si="1"/>
        <v>46</v>
      </c>
      <c r="F31" s="4">
        <v>19</v>
      </c>
      <c r="G31" s="4">
        <f t="shared" si="0"/>
        <v>27</v>
      </c>
      <c r="H31" s="4">
        <v>19</v>
      </c>
      <c r="I31" s="4">
        <v>11</v>
      </c>
      <c r="J31" s="5">
        <f t="shared" si="2"/>
        <v>0.5789473684210527</v>
      </c>
      <c r="K31" s="4">
        <v>4</v>
      </c>
      <c r="L31" s="5">
        <f t="shared" si="3"/>
        <v>0.21052631578947367</v>
      </c>
      <c r="M31" s="4">
        <v>1</v>
      </c>
      <c r="N31" s="5">
        <f t="shared" si="4"/>
        <v>0.05263157894736842</v>
      </c>
      <c r="O31" s="4">
        <v>0</v>
      </c>
      <c r="P31" s="5">
        <f t="shared" si="5"/>
        <v>0</v>
      </c>
      <c r="Q31" s="4">
        <v>4</v>
      </c>
      <c r="R31" s="5">
        <f t="shared" si="6"/>
        <v>0.21052631578947367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50</v>
      </c>
      <c r="C32" s="4">
        <v>0</v>
      </c>
      <c r="D32" s="4">
        <v>0</v>
      </c>
      <c r="E32" s="17">
        <f t="shared" si="1"/>
        <v>0</v>
      </c>
      <c r="F32" s="4">
        <v>0</v>
      </c>
      <c r="G32" s="4">
        <f t="shared" si="0"/>
        <v>0</v>
      </c>
      <c r="H32" s="4">
        <v>0</v>
      </c>
      <c r="I32" s="4">
        <v>0</v>
      </c>
      <c r="J32" s="5" t="e">
        <f t="shared" si="2"/>
        <v>#DIV/0!</v>
      </c>
      <c r="K32" s="4">
        <f>'[1]IX mes.2016 '!K32+'[1]IV mes.2016  '!K32</f>
        <v>0</v>
      </c>
      <c r="L32" s="5" t="e">
        <f t="shared" si="3"/>
        <v>#DIV/0!</v>
      </c>
      <c r="M32" s="4">
        <f>'[1]IX mes.2016 '!M32+'[1]IV mes.2016  '!M32</f>
        <v>0</v>
      </c>
      <c r="N32" s="5" t="e">
        <f t="shared" si="4"/>
        <v>#DIV/0!</v>
      </c>
      <c r="O32" s="4">
        <v>0</v>
      </c>
      <c r="P32" s="5" t="e">
        <f t="shared" si="5"/>
        <v>#DIV/0!</v>
      </c>
      <c r="Q32" s="4">
        <f>'[1]IX mes.2016 '!Q32+'[1]IV mes.2016  '!Q32</f>
        <v>0</v>
      </c>
      <c r="R32" s="5" t="e">
        <f t="shared" si="6"/>
        <v>#DIV/0!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51</v>
      </c>
      <c r="C33" s="4">
        <v>12</v>
      </c>
      <c r="D33" s="4">
        <v>23</v>
      </c>
      <c r="E33" s="17">
        <f t="shared" si="1"/>
        <v>35</v>
      </c>
      <c r="F33" s="4">
        <v>19</v>
      </c>
      <c r="G33" s="4">
        <f t="shared" si="0"/>
        <v>16</v>
      </c>
      <c r="H33" s="4">
        <v>19</v>
      </c>
      <c r="I33" s="4">
        <v>12</v>
      </c>
      <c r="J33" s="5">
        <f t="shared" si="2"/>
        <v>0.631578947368421</v>
      </c>
      <c r="K33" s="4">
        <v>6</v>
      </c>
      <c r="L33" s="5">
        <f t="shared" si="3"/>
        <v>0.3157894736842105</v>
      </c>
      <c r="M33" s="4">
        <v>0</v>
      </c>
      <c r="N33" s="5">
        <f t="shared" si="4"/>
        <v>0</v>
      </c>
      <c r="O33" s="4">
        <v>1</v>
      </c>
      <c r="P33" s="5">
        <f t="shared" si="5"/>
        <v>0.05263157894736842</v>
      </c>
      <c r="Q33" s="4">
        <v>1</v>
      </c>
      <c r="R33" s="5">
        <f t="shared" si="6"/>
        <v>0.05263157894736842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52</v>
      </c>
      <c r="C34" s="4">
        <v>10</v>
      </c>
      <c r="D34" s="4">
        <v>14</v>
      </c>
      <c r="E34" s="17">
        <f t="shared" si="1"/>
        <v>24</v>
      </c>
      <c r="F34" s="4">
        <v>9</v>
      </c>
      <c r="G34" s="4">
        <f t="shared" si="0"/>
        <v>15</v>
      </c>
      <c r="H34" s="4">
        <v>9</v>
      </c>
      <c r="I34" s="4">
        <v>3</v>
      </c>
      <c r="J34" s="5">
        <f t="shared" si="2"/>
        <v>0.3333333333333333</v>
      </c>
      <c r="K34" s="4">
        <v>2</v>
      </c>
      <c r="L34" s="5">
        <f t="shared" si="3"/>
        <v>0.2222222222222222</v>
      </c>
      <c r="M34" s="4">
        <v>4</v>
      </c>
      <c r="N34" s="5">
        <f t="shared" si="4"/>
        <v>0.4444444444444444</v>
      </c>
      <c r="O34" s="4">
        <f>'[1]IX mes.2016 '!O34+'[1]IV mes.2016  '!O34</f>
        <v>0</v>
      </c>
      <c r="P34" s="5">
        <f t="shared" si="5"/>
        <v>0</v>
      </c>
      <c r="Q34" s="4">
        <v>0</v>
      </c>
      <c r="R34" s="5">
        <f t="shared" si="6"/>
        <v>0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53</v>
      </c>
      <c r="C35" s="9">
        <v>26</v>
      </c>
      <c r="D35" s="9">
        <v>25</v>
      </c>
      <c r="E35" s="18">
        <f t="shared" si="1"/>
        <v>51</v>
      </c>
      <c r="F35" s="9">
        <v>23</v>
      </c>
      <c r="G35" s="9">
        <f t="shared" si="0"/>
        <v>28</v>
      </c>
      <c r="H35" s="9">
        <v>23</v>
      </c>
      <c r="I35" s="9">
        <v>19</v>
      </c>
      <c r="J35" s="10">
        <f t="shared" si="2"/>
        <v>0.8260869565217391</v>
      </c>
      <c r="K35" s="9">
        <v>1</v>
      </c>
      <c r="L35" s="10">
        <f t="shared" si="3"/>
        <v>0.043478260869565216</v>
      </c>
      <c r="M35" s="9">
        <v>1</v>
      </c>
      <c r="N35" s="10">
        <f t="shared" si="4"/>
        <v>0.043478260869565216</v>
      </c>
      <c r="O35" s="9">
        <v>0</v>
      </c>
      <c r="P35" s="10">
        <f t="shared" si="5"/>
        <v>0</v>
      </c>
      <c r="Q35" s="9">
        <v>4</v>
      </c>
      <c r="R35" s="10">
        <f t="shared" si="6"/>
        <v>0.17391304347826086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54</v>
      </c>
      <c r="C36" s="13">
        <v>326</v>
      </c>
      <c r="D36" s="13">
        <f>SUM(D9:D35)</f>
        <v>322</v>
      </c>
      <c r="E36" s="19">
        <f t="shared" si="1"/>
        <v>648</v>
      </c>
      <c r="F36" s="13">
        <f>SUM(F9:F35)</f>
        <v>291</v>
      </c>
      <c r="G36" s="13">
        <f t="shared" si="0"/>
        <v>357</v>
      </c>
      <c r="H36" s="13">
        <v>291</v>
      </c>
      <c r="I36" s="13">
        <f>SUM(I9:I35)</f>
        <v>172</v>
      </c>
      <c r="J36" s="14">
        <f t="shared" si="2"/>
        <v>0.5910652920962199</v>
      </c>
      <c r="K36" s="13">
        <f>SUM(K9:K35)</f>
        <v>66</v>
      </c>
      <c r="L36" s="14">
        <f t="shared" si="3"/>
        <v>0.2268041237113402</v>
      </c>
      <c r="M36" s="13">
        <f>SUM(M9:M35)</f>
        <v>26</v>
      </c>
      <c r="N36" s="14">
        <f t="shared" si="4"/>
        <v>0.08934707903780069</v>
      </c>
      <c r="O36" s="13">
        <f>SUM(O9:O35)</f>
        <v>7</v>
      </c>
      <c r="P36" s="14">
        <f t="shared" si="5"/>
        <v>0.024054982817869417</v>
      </c>
      <c r="Q36" s="13">
        <f>SUM(Q9:Q35)</f>
        <v>28</v>
      </c>
      <c r="R36" s="14">
        <f t="shared" si="6"/>
        <v>0.09621993127147767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6</v>
      </c>
    </row>
    <row r="39" ht="15">
      <c r="M39" t="s">
        <v>5</v>
      </c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8.57421875" style="0" customWidth="1"/>
    <col min="2" max="2" width="25.28125" style="0" customWidth="1"/>
    <col min="18" max="18" width="13.00390625" style="0" customWidth="1"/>
  </cols>
  <sheetData>
    <row r="1" spans="1:18" ht="15">
      <c r="A1" s="36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5">
      <c r="A2" s="38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6.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9</v>
      </c>
      <c r="R3" s="1"/>
    </row>
    <row r="4" spans="1:18" ht="15.75" thickBot="1">
      <c r="A4" s="28" t="s">
        <v>10</v>
      </c>
      <c r="B4" s="40" t="s">
        <v>11</v>
      </c>
      <c r="C4" s="28" t="s">
        <v>12</v>
      </c>
      <c r="D4" s="28" t="s">
        <v>13</v>
      </c>
      <c r="E4" s="28" t="s">
        <v>14</v>
      </c>
      <c r="F4" s="28" t="s">
        <v>15</v>
      </c>
      <c r="G4" s="28" t="s">
        <v>16</v>
      </c>
      <c r="H4" s="27" t="s">
        <v>17</v>
      </c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ht="16.5" thickBot="1">
      <c r="A5" s="28"/>
      <c r="B5" s="40"/>
      <c r="C5" s="28"/>
      <c r="D5" s="28"/>
      <c r="E5" s="28"/>
      <c r="F5" s="28"/>
      <c r="G5" s="28"/>
      <c r="H5" s="28" t="s">
        <v>18</v>
      </c>
      <c r="I5" s="30" t="s">
        <v>19</v>
      </c>
      <c r="J5" s="30"/>
      <c r="K5" s="30" t="s">
        <v>20</v>
      </c>
      <c r="L5" s="30"/>
      <c r="M5" s="30" t="s">
        <v>21</v>
      </c>
      <c r="N5" s="30"/>
      <c r="O5" s="30"/>
      <c r="P5" s="30"/>
      <c r="Q5" s="31" t="s">
        <v>22</v>
      </c>
      <c r="R5" s="32"/>
    </row>
    <row r="6" spans="1:18" ht="16.5" thickBot="1">
      <c r="A6" s="28"/>
      <c r="B6" s="40"/>
      <c r="C6" s="28"/>
      <c r="D6" s="28"/>
      <c r="E6" s="28"/>
      <c r="F6" s="28"/>
      <c r="G6" s="28"/>
      <c r="H6" s="28"/>
      <c r="I6" s="30"/>
      <c r="J6" s="30"/>
      <c r="K6" s="30"/>
      <c r="L6" s="30"/>
      <c r="M6" s="30" t="s">
        <v>23</v>
      </c>
      <c r="N6" s="30"/>
      <c r="O6" s="42" t="s">
        <v>24</v>
      </c>
      <c r="P6" s="43"/>
      <c r="Q6" s="33"/>
      <c r="R6" s="34"/>
    </row>
    <row r="7" spans="1:18" ht="15.75" thickBot="1">
      <c r="A7" s="28"/>
      <c r="B7" s="40"/>
      <c r="C7" s="28"/>
      <c r="D7" s="28"/>
      <c r="E7" s="28"/>
      <c r="F7" s="28"/>
      <c r="G7" s="28"/>
      <c r="H7" s="28"/>
      <c r="I7" s="28" t="s">
        <v>25</v>
      </c>
      <c r="J7" s="28" t="s">
        <v>0</v>
      </c>
      <c r="K7" s="48" t="s">
        <v>26</v>
      </c>
      <c r="L7" s="44" t="s">
        <v>1</v>
      </c>
      <c r="M7" s="28" t="s">
        <v>25</v>
      </c>
      <c r="N7" s="46" t="s">
        <v>2</v>
      </c>
      <c r="O7" s="28" t="s">
        <v>25</v>
      </c>
      <c r="P7" s="29" t="s">
        <v>3</v>
      </c>
      <c r="Q7" s="29" t="s">
        <v>25</v>
      </c>
      <c r="R7" s="29" t="s">
        <v>4</v>
      </c>
    </row>
    <row r="8" spans="1:18" ht="86.25" customHeight="1" thickBot="1">
      <c r="A8" s="29"/>
      <c r="B8" s="41"/>
      <c r="C8" s="28"/>
      <c r="D8" s="28"/>
      <c r="E8" s="28"/>
      <c r="F8" s="28"/>
      <c r="G8" s="28"/>
      <c r="H8" s="28"/>
      <c r="I8" s="28"/>
      <c r="J8" s="28"/>
      <c r="K8" s="28"/>
      <c r="L8" s="44"/>
      <c r="M8" s="28"/>
      <c r="N8" s="46"/>
      <c r="O8" s="28"/>
      <c r="P8" s="49"/>
      <c r="Q8" s="49"/>
      <c r="R8" s="49"/>
    </row>
    <row r="9" spans="1:24" ht="15">
      <c r="A9" s="3">
        <v>1</v>
      </c>
      <c r="B9" s="3" t="s">
        <v>27</v>
      </c>
      <c r="C9" s="22">
        <v>36</v>
      </c>
      <c r="D9" s="22">
        <f>'I trom.2017.'!D9+'II trom.2017.'!D9</f>
        <v>63</v>
      </c>
      <c r="E9" s="23">
        <f>C9+D9</f>
        <v>99</v>
      </c>
      <c r="F9" s="22">
        <v>59</v>
      </c>
      <c r="G9" s="22">
        <f>E9-F9</f>
        <v>40</v>
      </c>
      <c r="H9" s="22">
        <v>59</v>
      </c>
      <c r="I9" s="22">
        <v>22</v>
      </c>
      <c r="J9" s="24">
        <f>I9/F9</f>
        <v>0.3728813559322034</v>
      </c>
      <c r="K9" s="22">
        <f>'I trom.2017.'!K9+'II trom.2017.'!K9</f>
        <v>24</v>
      </c>
      <c r="L9" s="24">
        <f>K9/F9</f>
        <v>0.4067796610169492</v>
      </c>
      <c r="M9" s="22">
        <f>'I trom.2017.'!M9+'II trom.2017.'!M9</f>
        <v>7</v>
      </c>
      <c r="N9" s="24">
        <f>M9/F9</f>
        <v>0.11864406779661017</v>
      </c>
      <c r="O9" s="22">
        <f>'I trom.2017.'!O9+'II trom.2017.'!O9</f>
        <v>2</v>
      </c>
      <c r="P9" s="24">
        <f>O9/F9</f>
        <v>0.03389830508474576</v>
      </c>
      <c r="Q9" s="22">
        <f>'I trom.2017.'!Q9+'II trom.2017.'!Q9</f>
        <v>4</v>
      </c>
      <c r="R9" s="24">
        <f>Q9/F9</f>
        <v>0.06779661016949153</v>
      </c>
      <c r="T9" s="6"/>
      <c r="U9" s="6"/>
      <c r="V9" s="6"/>
      <c r="W9" s="6"/>
      <c r="X9" s="6"/>
    </row>
    <row r="10" spans="1:24" ht="15">
      <c r="A10" s="7">
        <v>2</v>
      </c>
      <c r="B10" s="7" t="s">
        <v>28</v>
      </c>
      <c r="C10" s="4">
        <v>26</v>
      </c>
      <c r="D10" s="4">
        <f>'I trom.2017.'!D10+'II trom.2017.'!D10</f>
        <v>11</v>
      </c>
      <c r="E10" s="17">
        <f aca="true" t="shared" si="0" ref="E10:E36">C10+D10</f>
        <v>37</v>
      </c>
      <c r="F10" s="4">
        <v>17</v>
      </c>
      <c r="G10" s="4">
        <f aca="true" t="shared" si="1" ref="G10:G36">E10-F10</f>
        <v>20</v>
      </c>
      <c r="H10" s="4">
        <v>17</v>
      </c>
      <c r="I10" s="4">
        <f>'I trom.2017.'!I10+'II trom.2017.'!I10</f>
        <v>10</v>
      </c>
      <c r="J10" s="5">
        <f aca="true" t="shared" si="2" ref="J10:J35">I10/F10</f>
        <v>0.5882352941176471</v>
      </c>
      <c r="K10" s="4">
        <f>'I trom.2017.'!K10+'II trom.2017.'!K10</f>
        <v>5</v>
      </c>
      <c r="L10" s="5">
        <f aca="true" t="shared" si="3" ref="L10:L36">K10/F10</f>
        <v>0.29411764705882354</v>
      </c>
      <c r="M10" s="4">
        <f>'I trom.2017.'!M10+'II trom.2017.'!M10</f>
        <v>1</v>
      </c>
      <c r="N10" s="5">
        <f aca="true" t="shared" si="4" ref="N10:N36">M10/F10</f>
        <v>0.058823529411764705</v>
      </c>
      <c r="O10" s="4">
        <f>'I trom.2017.'!O10+'II trom.2017.'!O10</f>
        <v>0</v>
      </c>
      <c r="P10" s="5">
        <f aca="true" t="shared" si="5" ref="P10:P36">O10/F10</f>
        <v>0</v>
      </c>
      <c r="Q10" s="4">
        <f>'I trom.2017.'!Q10+'II trom.2017.'!Q10</f>
        <v>1</v>
      </c>
      <c r="R10" s="5">
        <f aca="true" t="shared" si="6" ref="R10:R36">Q10/F10</f>
        <v>0.058823529411764705</v>
      </c>
      <c r="T10" s="6"/>
      <c r="U10" s="6"/>
      <c r="V10" s="6"/>
      <c r="W10" s="6"/>
      <c r="X10" s="6"/>
    </row>
    <row r="11" spans="1:24" ht="15">
      <c r="A11" s="7">
        <v>4</v>
      </c>
      <c r="B11" s="7" t="s">
        <v>29</v>
      </c>
      <c r="C11" s="4">
        <v>42</v>
      </c>
      <c r="D11" s="4">
        <f>'I trom.2017.'!D11+'II trom.2017.'!D11</f>
        <v>38</v>
      </c>
      <c r="E11" s="17">
        <f t="shared" si="0"/>
        <v>80</v>
      </c>
      <c r="F11" s="4">
        <v>40</v>
      </c>
      <c r="G11" s="4">
        <f t="shared" si="1"/>
        <v>40</v>
      </c>
      <c r="H11" s="4">
        <v>40</v>
      </c>
      <c r="I11" s="4">
        <f>'I trom.2017.'!I11+'II trom.2017.'!I11</f>
        <v>17</v>
      </c>
      <c r="J11" s="5">
        <f t="shared" si="2"/>
        <v>0.425</v>
      </c>
      <c r="K11" s="4">
        <f>'I trom.2017.'!K11+'II trom.2017.'!K11</f>
        <v>11</v>
      </c>
      <c r="L11" s="5">
        <f t="shared" si="3"/>
        <v>0.275</v>
      </c>
      <c r="M11" s="4">
        <f>'I trom.2017.'!M11+'II trom.2017.'!M11</f>
        <v>6</v>
      </c>
      <c r="N11" s="5">
        <f t="shared" si="4"/>
        <v>0.15</v>
      </c>
      <c r="O11" s="4">
        <f>'I trom.2017.'!O11+'II trom.2017.'!O11</f>
        <v>0</v>
      </c>
      <c r="P11" s="5">
        <f t="shared" si="5"/>
        <v>0</v>
      </c>
      <c r="Q11" s="4">
        <f>'I trom.2017.'!Q11+'II trom.2017.'!Q11</f>
        <v>6</v>
      </c>
      <c r="R11" s="5">
        <f t="shared" si="6"/>
        <v>0.15</v>
      </c>
      <c r="T11" s="6"/>
      <c r="U11" s="6"/>
      <c r="V11" s="6"/>
      <c r="W11" s="6"/>
      <c r="X11" s="6"/>
    </row>
    <row r="12" spans="1:24" ht="15">
      <c r="A12" s="7">
        <v>5</v>
      </c>
      <c r="B12" s="7" t="s">
        <v>30</v>
      </c>
      <c r="C12" s="4">
        <v>0</v>
      </c>
      <c r="D12" s="4">
        <f>'I trom.2017.'!D12+'II trom.2017.'!D12</f>
        <v>0</v>
      </c>
      <c r="E12" s="17">
        <f t="shared" si="0"/>
        <v>0</v>
      </c>
      <c r="F12" s="4">
        <v>0</v>
      </c>
      <c r="G12" s="4">
        <f t="shared" si="1"/>
        <v>0</v>
      </c>
      <c r="H12" s="4">
        <v>0</v>
      </c>
      <c r="I12" s="4">
        <f>'I trom.2017.'!I12+'II trom.2017.'!I12</f>
        <v>0</v>
      </c>
      <c r="J12" s="5">
        <v>0</v>
      </c>
      <c r="K12" s="4">
        <f>'I trom.2017.'!K12+'II trom.2017.'!K12</f>
        <v>0</v>
      </c>
      <c r="L12" s="5">
        <v>0</v>
      </c>
      <c r="M12" s="4">
        <f>'I trom.2017.'!M12+'II trom.2017.'!M12</f>
        <v>0</v>
      </c>
      <c r="N12" s="5">
        <v>0</v>
      </c>
      <c r="O12" s="4">
        <f>'I trom.2017.'!O12+'II trom.2017.'!O12</f>
        <v>0</v>
      </c>
      <c r="P12" s="5">
        <v>0</v>
      </c>
      <c r="Q12" s="4">
        <f>'I trom.2017.'!Q12+'II trom.2017.'!Q12</f>
        <v>0</v>
      </c>
      <c r="R12" s="5">
        <v>0</v>
      </c>
      <c r="T12" s="6"/>
      <c r="U12" s="6"/>
      <c r="V12" s="6"/>
      <c r="W12" s="6"/>
      <c r="X12" s="6"/>
    </row>
    <row r="13" spans="1:24" ht="15">
      <c r="A13" s="7">
        <v>6</v>
      </c>
      <c r="B13" s="7" t="s">
        <v>31</v>
      </c>
      <c r="C13" s="4">
        <v>36</v>
      </c>
      <c r="D13" s="4">
        <f>'I trom.2017.'!D13+'II trom.2017.'!D13</f>
        <v>35</v>
      </c>
      <c r="E13" s="17">
        <f t="shared" si="0"/>
        <v>71</v>
      </c>
      <c r="F13" s="4">
        <v>34</v>
      </c>
      <c r="G13" s="4">
        <f t="shared" si="1"/>
        <v>37</v>
      </c>
      <c r="H13" s="4">
        <v>34</v>
      </c>
      <c r="I13" s="4">
        <f>'I trom.2017.'!I13+'II trom.2017.'!I13</f>
        <v>12</v>
      </c>
      <c r="J13" s="5">
        <f t="shared" si="2"/>
        <v>0.35294117647058826</v>
      </c>
      <c r="K13" s="4">
        <f>'I trom.2017.'!K13+'II trom.2017.'!K13</f>
        <v>13</v>
      </c>
      <c r="L13" s="5">
        <f t="shared" si="3"/>
        <v>0.38235294117647056</v>
      </c>
      <c r="M13" s="4">
        <f>'I trom.2017.'!M13+'II trom.2017.'!M13</f>
        <v>3</v>
      </c>
      <c r="N13" s="5">
        <f t="shared" si="4"/>
        <v>0.08823529411764706</v>
      </c>
      <c r="O13" s="4">
        <f>'I trom.2017.'!O13+'II trom.2017.'!O13</f>
        <v>2</v>
      </c>
      <c r="P13" s="5">
        <f t="shared" si="5"/>
        <v>0.058823529411764705</v>
      </c>
      <c r="Q13" s="4">
        <f>'I trom.2017.'!Q13+'II trom.2017.'!Q13</f>
        <v>4</v>
      </c>
      <c r="R13" s="5">
        <f t="shared" si="6"/>
        <v>0.11764705882352941</v>
      </c>
      <c r="T13" s="6"/>
      <c r="U13" s="6"/>
      <c r="V13" s="6"/>
      <c r="W13" s="6"/>
      <c r="X13" s="6"/>
    </row>
    <row r="14" spans="1:24" ht="15">
      <c r="A14" s="7">
        <v>7</v>
      </c>
      <c r="B14" s="7" t="s">
        <v>32</v>
      </c>
      <c r="C14" s="4">
        <v>0</v>
      </c>
      <c r="D14" s="4">
        <f>'I trom.2017.'!D14+'II trom.2017.'!D14</f>
        <v>1</v>
      </c>
      <c r="E14" s="17">
        <f t="shared" si="0"/>
        <v>1</v>
      </c>
      <c r="F14" s="4">
        <v>1</v>
      </c>
      <c r="G14" s="4">
        <f t="shared" si="1"/>
        <v>0</v>
      </c>
      <c r="H14" s="4">
        <v>1</v>
      </c>
      <c r="I14" s="4">
        <f>'I trom.2017.'!I14+'II trom.2017.'!I14</f>
        <v>0</v>
      </c>
      <c r="J14" s="5">
        <f t="shared" si="2"/>
        <v>0</v>
      </c>
      <c r="K14" s="4">
        <f>'I trom.2017.'!K14+'II trom.2017.'!K14</f>
        <v>0</v>
      </c>
      <c r="L14" s="5">
        <f t="shared" si="3"/>
        <v>0</v>
      </c>
      <c r="M14" s="4">
        <f>'I trom.2017.'!M14+'II trom.2017.'!M14</f>
        <v>0</v>
      </c>
      <c r="N14" s="5">
        <f t="shared" si="4"/>
        <v>0</v>
      </c>
      <c r="O14" s="4">
        <f>'I trom.2017.'!O14+'II trom.2017.'!O14</f>
        <v>0</v>
      </c>
      <c r="P14" s="5">
        <f t="shared" si="5"/>
        <v>0</v>
      </c>
      <c r="Q14" s="4">
        <f>'I trom.2017.'!Q14+'II trom.2017.'!Q14</f>
        <v>1</v>
      </c>
      <c r="R14" s="5">
        <f t="shared" si="6"/>
        <v>1</v>
      </c>
      <c r="T14" s="6"/>
      <c r="U14" s="6"/>
      <c r="V14" s="6"/>
      <c r="W14" s="6"/>
      <c r="X14" s="6"/>
    </row>
    <row r="15" spans="1:24" ht="15">
      <c r="A15" s="7">
        <v>8</v>
      </c>
      <c r="B15" s="7" t="s">
        <v>33</v>
      </c>
      <c r="C15" s="4">
        <v>16</v>
      </c>
      <c r="D15" s="4">
        <f>'I trom.2017.'!D15+'II trom.2017.'!D15</f>
        <v>35</v>
      </c>
      <c r="E15" s="17">
        <f t="shared" si="0"/>
        <v>51</v>
      </c>
      <c r="F15" s="4">
        <v>42</v>
      </c>
      <c r="G15" s="4">
        <f t="shared" si="1"/>
        <v>9</v>
      </c>
      <c r="H15" s="4">
        <v>42</v>
      </c>
      <c r="I15" s="4">
        <f>'I trom.2017.'!I15+'II trom.2017.'!I15</f>
        <v>25</v>
      </c>
      <c r="J15" s="5">
        <f t="shared" si="2"/>
        <v>0.5952380952380952</v>
      </c>
      <c r="K15" s="4">
        <f>'I trom.2017.'!K15+'II trom.2017.'!K15</f>
        <v>7</v>
      </c>
      <c r="L15" s="5">
        <f t="shared" si="3"/>
        <v>0.16666666666666666</v>
      </c>
      <c r="M15" s="4">
        <f>'I trom.2017.'!M15+'II trom.2017.'!M15</f>
        <v>1</v>
      </c>
      <c r="N15" s="5">
        <f t="shared" si="4"/>
        <v>0.023809523809523808</v>
      </c>
      <c r="O15" s="4">
        <f>'I trom.2017.'!O15+'II trom.2017.'!O15</f>
        <v>1</v>
      </c>
      <c r="P15" s="5">
        <f t="shared" si="5"/>
        <v>0.023809523809523808</v>
      </c>
      <c r="Q15" s="4">
        <f>'I trom.2017.'!Q15+'II trom.2017.'!Q15</f>
        <v>8</v>
      </c>
      <c r="R15" s="5">
        <f t="shared" si="6"/>
        <v>0.19047619047619047</v>
      </c>
      <c r="T15" s="6"/>
      <c r="U15" s="6"/>
      <c r="V15" s="6"/>
      <c r="W15" s="6"/>
      <c r="X15" s="6"/>
    </row>
    <row r="16" spans="1:24" ht="15">
      <c r="A16" s="7">
        <v>9</v>
      </c>
      <c r="B16" s="7" t="s">
        <v>34</v>
      </c>
      <c r="C16" s="4">
        <v>22</v>
      </c>
      <c r="D16" s="4">
        <f>'I trom.2017.'!D16+'II trom.2017.'!D16</f>
        <v>38</v>
      </c>
      <c r="E16" s="17">
        <f t="shared" si="0"/>
        <v>60</v>
      </c>
      <c r="F16" s="4">
        <v>43</v>
      </c>
      <c r="G16" s="4">
        <f t="shared" si="1"/>
        <v>17</v>
      </c>
      <c r="H16" s="4">
        <v>43</v>
      </c>
      <c r="I16" s="4">
        <f>'I trom.2017.'!I16+'II trom.2017.'!I16</f>
        <v>24</v>
      </c>
      <c r="J16" s="5">
        <f t="shared" si="2"/>
        <v>0.5581395348837209</v>
      </c>
      <c r="K16" s="4">
        <f>'I trom.2017.'!K16+'II trom.2017.'!K16</f>
        <v>14</v>
      </c>
      <c r="L16" s="5">
        <f t="shared" si="3"/>
        <v>0.32558139534883723</v>
      </c>
      <c r="M16" s="4">
        <f>'I trom.2017.'!M16+'II trom.2017.'!M16</f>
        <v>0</v>
      </c>
      <c r="N16" s="5">
        <f t="shared" si="4"/>
        <v>0</v>
      </c>
      <c r="O16" s="4">
        <f>'I trom.2017.'!O16+'II trom.2017.'!O16</f>
        <v>2</v>
      </c>
      <c r="P16" s="5">
        <f t="shared" si="5"/>
        <v>0.046511627906976744</v>
      </c>
      <c r="Q16" s="4">
        <f>'I trom.2017.'!Q16+'II trom.2017.'!Q16</f>
        <v>3</v>
      </c>
      <c r="R16" s="5">
        <f t="shared" si="6"/>
        <v>0.06976744186046512</v>
      </c>
      <c r="T16" s="6"/>
      <c r="U16" s="6"/>
      <c r="V16" s="6"/>
      <c r="W16" s="6"/>
      <c r="X16" s="6"/>
    </row>
    <row r="17" spans="1:24" ht="15">
      <c r="A17" s="7">
        <v>10</v>
      </c>
      <c r="B17" s="7" t="s">
        <v>35</v>
      </c>
      <c r="C17" s="4">
        <v>0</v>
      </c>
      <c r="D17" s="4">
        <f>'I trom.2017.'!D17+'II trom.2017.'!D17</f>
        <v>0</v>
      </c>
      <c r="E17" s="17">
        <f t="shared" si="0"/>
        <v>0</v>
      </c>
      <c r="F17" s="4">
        <v>0</v>
      </c>
      <c r="G17" s="4">
        <f t="shared" si="1"/>
        <v>0</v>
      </c>
      <c r="H17" s="4">
        <v>0</v>
      </c>
      <c r="I17" s="4">
        <f>'I trom.2017.'!I17+'II trom.2017.'!I17</f>
        <v>0</v>
      </c>
      <c r="J17" s="5">
        <v>0</v>
      </c>
      <c r="K17" s="4">
        <f>'I trom.2017.'!K17+'II trom.2017.'!K17</f>
        <v>0</v>
      </c>
      <c r="L17" s="5">
        <v>0</v>
      </c>
      <c r="M17" s="4">
        <f>'I trom.2017.'!M17+'II trom.2017.'!M17</f>
        <v>0</v>
      </c>
      <c r="N17" s="5">
        <v>0</v>
      </c>
      <c r="O17" s="4">
        <f>'I trom.2017.'!O17+'II trom.2017.'!O17</f>
        <v>0</v>
      </c>
      <c r="P17" s="5">
        <v>0</v>
      </c>
      <c r="Q17" s="4">
        <f>'I trom.2017.'!Q17+'II trom.2017.'!Q17</f>
        <v>0</v>
      </c>
      <c r="R17" s="5">
        <v>0</v>
      </c>
      <c r="T17" s="6"/>
      <c r="U17" s="6"/>
      <c r="V17" s="6"/>
      <c r="W17" s="6"/>
      <c r="X17" s="6"/>
    </row>
    <row r="18" spans="1:24" ht="15">
      <c r="A18" s="7">
        <v>11</v>
      </c>
      <c r="B18" s="7" t="s">
        <v>36</v>
      </c>
      <c r="C18" s="4">
        <v>4</v>
      </c>
      <c r="D18" s="4">
        <f>'I trom.2017.'!D18+'II trom.2017.'!D18</f>
        <v>16</v>
      </c>
      <c r="E18" s="17">
        <f t="shared" si="0"/>
        <v>20</v>
      </c>
      <c r="F18" s="4">
        <v>18</v>
      </c>
      <c r="G18" s="4">
        <f t="shared" si="1"/>
        <v>2</v>
      </c>
      <c r="H18" s="4">
        <v>18</v>
      </c>
      <c r="I18" s="4">
        <f>'I trom.2017.'!I18+'II trom.2017.'!I18</f>
        <v>12</v>
      </c>
      <c r="J18" s="5">
        <f t="shared" si="2"/>
        <v>0.6666666666666666</v>
      </c>
      <c r="K18" s="4">
        <f>'I trom.2017.'!K18+'II trom.2017.'!K18</f>
        <v>3</v>
      </c>
      <c r="L18" s="5">
        <f t="shared" si="3"/>
        <v>0.16666666666666666</v>
      </c>
      <c r="M18" s="4">
        <f>'I trom.2017.'!M18+'II trom.2017.'!M18</f>
        <v>3</v>
      </c>
      <c r="N18" s="5">
        <f t="shared" si="4"/>
        <v>0.16666666666666666</v>
      </c>
      <c r="O18" s="4">
        <f>'I trom.2017.'!O18+'II trom.2017.'!O18</f>
        <v>0</v>
      </c>
      <c r="P18" s="5">
        <f t="shared" si="5"/>
        <v>0</v>
      </c>
      <c r="Q18" s="4">
        <f>'I trom.2017.'!Q18+'II trom.2017.'!Q18</f>
        <v>0</v>
      </c>
      <c r="R18" s="5">
        <f t="shared" si="6"/>
        <v>0</v>
      </c>
      <c r="T18" s="6"/>
      <c r="U18" s="6"/>
      <c r="V18" s="6"/>
      <c r="W18" s="6"/>
      <c r="X18" s="6"/>
    </row>
    <row r="19" spans="1:24" ht="15">
      <c r="A19" s="7">
        <v>12</v>
      </c>
      <c r="B19" s="7" t="s">
        <v>37</v>
      </c>
      <c r="C19" s="4">
        <v>0</v>
      </c>
      <c r="D19" s="4">
        <f>'I trom.2017.'!D19+'II trom.2017.'!D19</f>
        <v>37</v>
      </c>
      <c r="E19" s="17">
        <f t="shared" si="0"/>
        <v>37</v>
      </c>
      <c r="F19" s="4">
        <v>27</v>
      </c>
      <c r="G19" s="4">
        <f t="shared" si="1"/>
        <v>10</v>
      </c>
      <c r="H19" s="4">
        <v>27</v>
      </c>
      <c r="I19" s="4">
        <f>'I trom.2017.'!I19+'II trom.2017.'!I19</f>
        <v>13</v>
      </c>
      <c r="J19" s="5">
        <f t="shared" si="2"/>
        <v>0.48148148148148145</v>
      </c>
      <c r="K19" s="4">
        <f>'I trom.2017.'!K19+'II trom.2017.'!K19</f>
        <v>7</v>
      </c>
      <c r="L19" s="5">
        <f t="shared" si="3"/>
        <v>0.25925925925925924</v>
      </c>
      <c r="M19" s="4">
        <f>'I trom.2017.'!M19+'II trom.2017.'!M19</f>
        <v>0</v>
      </c>
      <c r="N19" s="5">
        <f t="shared" si="4"/>
        <v>0</v>
      </c>
      <c r="O19" s="4">
        <f>'I trom.2017.'!O19+'II trom.2017.'!O19</f>
        <v>1</v>
      </c>
      <c r="P19" s="5">
        <f t="shared" si="5"/>
        <v>0.037037037037037035</v>
      </c>
      <c r="Q19" s="4">
        <f>'I trom.2017.'!Q19+'II trom.2017.'!Q19</f>
        <v>6</v>
      </c>
      <c r="R19" s="5">
        <f t="shared" si="6"/>
        <v>0.2222222222222222</v>
      </c>
      <c r="T19" s="6"/>
      <c r="U19" s="6"/>
      <c r="V19" s="6"/>
      <c r="W19" s="6"/>
      <c r="X19" s="6"/>
    </row>
    <row r="20" spans="1:24" ht="15">
      <c r="A20" s="7">
        <v>13</v>
      </c>
      <c r="B20" s="7" t="s">
        <v>38</v>
      </c>
      <c r="C20" s="4">
        <v>19</v>
      </c>
      <c r="D20" s="4">
        <f>'I trom.2017.'!D20+'II trom.2017.'!D20</f>
        <v>42</v>
      </c>
      <c r="E20" s="17">
        <f t="shared" si="0"/>
        <v>61</v>
      </c>
      <c r="F20" s="4">
        <v>42</v>
      </c>
      <c r="G20" s="4">
        <f t="shared" si="1"/>
        <v>19</v>
      </c>
      <c r="H20" s="4">
        <v>42</v>
      </c>
      <c r="I20" s="4">
        <f>'I trom.2017.'!I20+'II trom.2017.'!I20</f>
        <v>30</v>
      </c>
      <c r="J20" s="5">
        <f t="shared" si="2"/>
        <v>0.7142857142857143</v>
      </c>
      <c r="K20" s="4">
        <f>'I trom.2017.'!K20+'II trom.2017.'!K20</f>
        <v>4</v>
      </c>
      <c r="L20" s="5">
        <f t="shared" si="3"/>
        <v>0.09523809523809523</v>
      </c>
      <c r="M20" s="4">
        <f>'I trom.2017.'!M20+'II trom.2017.'!M20</f>
        <v>3</v>
      </c>
      <c r="N20" s="5">
        <f t="shared" si="4"/>
        <v>0.07142857142857142</v>
      </c>
      <c r="O20" s="4">
        <f>'I trom.2017.'!O20+'II trom.2017.'!O20</f>
        <v>1</v>
      </c>
      <c r="P20" s="5">
        <f t="shared" si="5"/>
        <v>0.023809523809523808</v>
      </c>
      <c r="Q20" s="4">
        <f>'I trom.2017.'!Q20+'II trom.2017.'!Q20</f>
        <v>4</v>
      </c>
      <c r="R20" s="5">
        <f t="shared" si="6"/>
        <v>0.09523809523809523</v>
      </c>
      <c r="T20" s="6"/>
      <c r="U20" s="6"/>
      <c r="V20" s="6"/>
      <c r="W20" s="6"/>
      <c r="X20" s="6"/>
    </row>
    <row r="21" spans="1:24" ht="15">
      <c r="A21" s="7">
        <v>14</v>
      </c>
      <c r="B21" s="7" t="s">
        <v>39</v>
      </c>
      <c r="C21" s="4">
        <v>15</v>
      </c>
      <c r="D21" s="4">
        <f>'I trom.2017.'!D21+'II trom.2017.'!D21</f>
        <v>62</v>
      </c>
      <c r="E21" s="17">
        <f t="shared" si="0"/>
        <v>77</v>
      </c>
      <c r="F21" s="4">
        <v>65</v>
      </c>
      <c r="G21" s="4">
        <f t="shared" si="1"/>
        <v>12</v>
      </c>
      <c r="H21" s="4">
        <v>65</v>
      </c>
      <c r="I21" s="4">
        <f>'I trom.2017.'!I21+'II trom.2017.'!I21</f>
        <v>46</v>
      </c>
      <c r="J21" s="5">
        <f t="shared" si="2"/>
        <v>0.7076923076923077</v>
      </c>
      <c r="K21" s="4">
        <f>'I trom.2017.'!K21+'II trom.2017.'!K21</f>
        <v>10</v>
      </c>
      <c r="L21" s="5">
        <f t="shared" si="3"/>
        <v>0.15384615384615385</v>
      </c>
      <c r="M21" s="4">
        <f>'I trom.2017.'!M21+'II trom.2017.'!M21</f>
        <v>3</v>
      </c>
      <c r="N21" s="5">
        <f t="shared" si="4"/>
        <v>0.046153846153846156</v>
      </c>
      <c r="O21" s="4">
        <f>'I trom.2017.'!O21+'II trom.2017.'!O21</f>
        <v>1</v>
      </c>
      <c r="P21" s="5">
        <f t="shared" si="5"/>
        <v>0.015384615384615385</v>
      </c>
      <c r="Q21" s="4">
        <f>'I trom.2017.'!Q21+'II trom.2017.'!Q21</f>
        <v>5</v>
      </c>
      <c r="R21" s="5">
        <f t="shared" si="6"/>
        <v>0.07692307692307693</v>
      </c>
      <c r="T21" s="6"/>
      <c r="U21" s="6"/>
      <c r="V21" s="6"/>
      <c r="W21" s="6"/>
      <c r="X21" s="6"/>
    </row>
    <row r="22" spans="1:24" ht="15">
      <c r="A22" s="7">
        <v>17</v>
      </c>
      <c r="B22" s="7" t="s">
        <v>40</v>
      </c>
      <c r="C22" s="4">
        <v>4</v>
      </c>
      <c r="D22" s="4">
        <f>'I trom.2017.'!D22+'II trom.2017.'!D22</f>
        <v>19</v>
      </c>
      <c r="E22" s="17">
        <f t="shared" si="0"/>
        <v>23</v>
      </c>
      <c r="F22" s="4">
        <v>20</v>
      </c>
      <c r="G22" s="4">
        <f t="shared" si="1"/>
        <v>3</v>
      </c>
      <c r="H22" s="4">
        <v>20</v>
      </c>
      <c r="I22" s="4">
        <f>'I trom.2017.'!I22+'II trom.2017.'!I22</f>
        <v>9</v>
      </c>
      <c r="J22" s="5">
        <f t="shared" si="2"/>
        <v>0.45</v>
      </c>
      <c r="K22" s="4">
        <f>'I trom.2017.'!K22+'II trom.2017.'!K22</f>
        <v>2</v>
      </c>
      <c r="L22" s="5">
        <f t="shared" si="3"/>
        <v>0.1</v>
      </c>
      <c r="M22" s="4">
        <f>'I trom.2017.'!M22+'II trom.2017.'!M22</f>
        <v>4</v>
      </c>
      <c r="N22" s="5">
        <f t="shared" si="4"/>
        <v>0.2</v>
      </c>
      <c r="O22" s="4">
        <f>'I trom.2017.'!O22+'II trom.2017.'!O22</f>
        <v>0</v>
      </c>
      <c r="P22" s="5">
        <f t="shared" si="5"/>
        <v>0</v>
      </c>
      <c r="Q22" s="4">
        <f>'I trom.2017.'!Q22+'II trom.2017.'!Q22</f>
        <v>5</v>
      </c>
      <c r="R22" s="5">
        <f t="shared" si="6"/>
        <v>0.25</v>
      </c>
      <c r="T22" s="6"/>
      <c r="U22" s="6"/>
      <c r="V22" s="6"/>
      <c r="W22" s="6"/>
      <c r="X22" s="6"/>
    </row>
    <row r="23" spans="1:24" ht="15">
      <c r="A23" s="7">
        <v>18</v>
      </c>
      <c r="B23" s="7" t="s">
        <v>41</v>
      </c>
      <c r="C23" s="4">
        <v>22</v>
      </c>
      <c r="D23" s="4">
        <f>'I trom.2017.'!D23+'II trom.2017.'!D23</f>
        <v>13</v>
      </c>
      <c r="E23" s="17">
        <f t="shared" si="0"/>
        <v>35</v>
      </c>
      <c r="F23" s="4">
        <v>17</v>
      </c>
      <c r="G23" s="4">
        <f t="shared" si="1"/>
        <v>18</v>
      </c>
      <c r="H23" s="4">
        <v>17</v>
      </c>
      <c r="I23" s="4">
        <f>'I trom.2017.'!I23+'II trom.2017.'!I23</f>
        <v>10</v>
      </c>
      <c r="J23" s="5">
        <f t="shared" si="2"/>
        <v>0.5882352941176471</v>
      </c>
      <c r="K23" s="4">
        <f>'I trom.2017.'!K23+'II trom.2017.'!K23</f>
        <v>1</v>
      </c>
      <c r="L23" s="5">
        <f t="shared" si="3"/>
        <v>0.058823529411764705</v>
      </c>
      <c r="M23" s="4">
        <f>'I trom.2017.'!M23+'II trom.2017.'!M23</f>
        <v>3</v>
      </c>
      <c r="N23" s="5">
        <f t="shared" si="4"/>
        <v>0.17647058823529413</v>
      </c>
      <c r="O23" s="4">
        <f>'I trom.2017.'!O23+'II trom.2017.'!O23</f>
        <v>0</v>
      </c>
      <c r="P23" s="5">
        <f t="shared" si="5"/>
        <v>0</v>
      </c>
      <c r="Q23" s="4">
        <f>'I trom.2017.'!Q23+'II trom.2017.'!Q23</f>
        <v>3</v>
      </c>
      <c r="R23" s="5">
        <f t="shared" si="6"/>
        <v>0.17647058823529413</v>
      </c>
      <c r="T23" s="6"/>
      <c r="U23" s="6"/>
      <c r="V23" s="6"/>
      <c r="W23" s="6"/>
      <c r="X23" s="6"/>
    </row>
    <row r="24" spans="1:24" ht="15">
      <c r="A24" s="7">
        <v>19</v>
      </c>
      <c r="B24" s="7" t="s">
        <v>42</v>
      </c>
      <c r="C24" s="4">
        <v>0</v>
      </c>
      <c r="D24" s="4">
        <f>'I trom.2017.'!D24+'II trom.2017.'!D24</f>
        <v>0</v>
      </c>
      <c r="E24" s="17">
        <f t="shared" si="0"/>
        <v>0</v>
      </c>
      <c r="F24" s="4">
        <v>0</v>
      </c>
      <c r="G24" s="4">
        <f t="shared" si="1"/>
        <v>0</v>
      </c>
      <c r="H24" s="4">
        <v>0</v>
      </c>
      <c r="I24" s="4">
        <f>'I trom.2017.'!I24+'II trom.2017.'!I24</f>
        <v>0</v>
      </c>
      <c r="J24" s="5">
        <v>0</v>
      </c>
      <c r="K24" s="4">
        <f>'I trom.2017.'!K24+'II trom.2017.'!K24</f>
        <v>0</v>
      </c>
      <c r="L24" s="5">
        <v>0</v>
      </c>
      <c r="M24" s="4">
        <f>'I trom.2017.'!M24+'II trom.2017.'!M24</f>
        <v>0</v>
      </c>
      <c r="N24" s="5">
        <v>0</v>
      </c>
      <c r="O24" s="4">
        <f>'I trom.2017.'!O24+'II trom.2017.'!O24</f>
        <v>0</v>
      </c>
      <c r="P24" s="5">
        <v>0</v>
      </c>
      <c r="Q24" s="4">
        <f>'I trom.2017.'!Q24+'II trom.2017.'!Q24</f>
        <v>0</v>
      </c>
      <c r="R24" s="5">
        <v>0</v>
      </c>
      <c r="T24" s="6"/>
      <c r="U24" s="6"/>
      <c r="V24" s="6"/>
      <c r="W24" s="6"/>
      <c r="X24" s="6"/>
    </row>
    <row r="25" spans="1:24" ht="15">
      <c r="A25" s="7">
        <v>20</v>
      </c>
      <c r="B25" s="7" t="s">
        <v>43</v>
      </c>
      <c r="C25" s="4">
        <v>8</v>
      </c>
      <c r="D25" s="4">
        <f>'I trom.2017.'!D25+'II trom.2017.'!D25</f>
        <v>15</v>
      </c>
      <c r="E25" s="17">
        <f t="shared" si="0"/>
        <v>23</v>
      </c>
      <c r="F25" s="4">
        <v>23</v>
      </c>
      <c r="G25" s="4">
        <f t="shared" si="1"/>
        <v>0</v>
      </c>
      <c r="H25" s="4">
        <v>23</v>
      </c>
      <c r="I25" s="4">
        <f>'I trom.2017.'!I25+'II trom.2017.'!I25</f>
        <v>11</v>
      </c>
      <c r="J25" s="5">
        <f t="shared" si="2"/>
        <v>0.4782608695652174</v>
      </c>
      <c r="K25" s="4">
        <f>'I trom.2017.'!K25+'II trom.2017.'!K25</f>
        <v>8</v>
      </c>
      <c r="L25" s="5">
        <f t="shared" si="3"/>
        <v>0.34782608695652173</v>
      </c>
      <c r="M25" s="4">
        <f>'I trom.2017.'!M25+'II trom.2017.'!M25</f>
        <v>2</v>
      </c>
      <c r="N25" s="5">
        <f t="shared" si="4"/>
        <v>0.08695652173913043</v>
      </c>
      <c r="O25" s="4">
        <f>'I trom.2017.'!O25+'II trom.2017.'!O25</f>
        <v>0</v>
      </c>
      <c r="P25" s="5">
        <f t="shared" si="5"/>
        <v>0</v>
      </c>
      <c r="Q25" s="4">
        <f>'I trom.2017.'!Q25+'II trom.2017.'!Q25</f>
        <v>2</v>
      </c>
      <c r="R25" s="5">
        <f t="shared" si="6"/>
        <v>0.08695652173913043</v>
      </c>
      <c r="T25" s="6"/>
      <c r="U25" s="6"/>
      <c r="V25" s="6"/>
      <c r="W25" s="6"/>
      <c r="X25" s="6"/>
    </row>
    <row r="26" spans="1:24" ht="15">
      <c r="A26" s="7">
        <v>21</v>
      </c>
      <c r="B26" s="7" t="s">
        <v>44</v>
      </c>
      <c r="C26" s="4">
        <v>4</v>
      </c>
      <c r="D26" s="4">
        <f>'I trom.2017.'!D26+'II trom.2017.'!D26</f>
        <v>36</v>
      </c>
      <c r="E26" s="17">
        <f t="shared" si="0"/>
        <v>40</v>
      </c>
      <c r="F26" s="4">
        <v>26</v>
      </c>
      <c r="G26" s="4">
        <f t="shared" si="1"/>
        <v>14</v>
      </c>
      <c r="H26" s="4">
        <v>26</v>
      </c>
      <c r="I26" s="4">
        <f>'I trom.2017.'!I26+'II trom.2017.'!I26</f>
        <v>17</v>
      </c>
      <c r="J26" s="5">
        <f t="shared" si="2"/>
        <v>0.6538461538461539</v>
      </c>
      <c r="K26" s="4">
        <f>'I trom.2017.'!K26+'II trom.2017.'!K26</f>
        <v>5</v>
      </c>
      <c r="L26" s="5">
        <f t="shared" si="3"/>
        <v>0.19230769230769232</v>
      </c>
      <c r="M26" s="4">
        <f>'I trom.2017.'!M26+'II trom.2017.'!M26</f>
        <v>0</v>
      </c>
      <c r="N26" s="5">
        <f t="shared" si="4"/>
        <v>0</v>
      </c>
      <c r="O26" s="4">
        <f>'I trom.2017.'!O26+'II trom.2017.'!O26</f>
        <v>2</v>
      </c>
      <c r="P26" s="5">
        <f t="shared" si="5"/>
        <v>0.07692307692307693</v>
      </c>
      <c r="Q26" s="4">
        <f>'I trom.2017.'!Q26+'II trom.2017.'!Q26</f>
        <v>2</v>
      </c>
      <c r="R26" s="5">
        <f t="shared" si="6"/>
        <v>0.07692307692307693</v>
      </c>
      <c r="T26" s="6"/>
      <c r="U26" s="6"/>
      <c r="V26" s="6"/>
      <c r="W26" s="6"/>
      <c r="X26" s="6"/>
    </row>
    <row r="27" spans="1:24" ht="15">
      <c r="A27" s="7">
        <v>22</v>
      </c>
      <c r="B27" s="7" t="s">
        <v>45</v>
      </c>
      <c r="C27" s="4">
        <v>0</v>
      </c>
      <c r="D27" s="4">
        <f>'I trom.2017.'!D27+'II trom.2017.'!D27</f>
        <v>0</v>
      </c>
      <c r="E27" s="17">
        <f t="shared" si="0"/>
        <v>0</v>
      </c>
      <c r="F27" s="4">
        <v>0</v>
      </c>
      <c r="G27" s="4">
        <f t="shared" si="1"/>
        <v>0</v>
      </c>
      <c r="H27" s="4">
        <v>0</v>
      </c>
      <c r="I27" s="4">
        <f>'I trom.2017.'!I27+'II trom.2017.'!I27</f>
        <v>0</v>
      </c>
      <c r="J27" s="5">
        <v>0</v>
      </c>
      <c r="K27" s="4">
        <f>'I trom.2017.'!K27+'II trom.2017.'!K27</f>
        <v>0</v>
      </c>
      <c r="L27" s="5">
        <v>0</v>
      </c>
      <c r="M27" s="4">
        <f>'I trom.2017.'!M27+'II trom.2017.'!M27</f>
        <v>0</v>
      </c>
      <c r="N27" s="5">
        <v>0</v>
      </c>
      <c r="O27" s="4">
        <f>'I trom.2017.'!O27+'II trom.2017.'!O27</f>
        <v>0</v>
      </c>
      <c r="P27" s="5">
        <v>0</v>
      </c>
      <c r="Q27" s="4">
        <f>'I trom.2017.'!Q27+'II trom.2017.'!Q27</f>
        <v>0</v>
      </c>
      <c r="R27" s="5">
        <v>0</v>
      </c>
      <c r="T27" s="6"/>
      <c r="U27" s="6"/>
      <c r="V27" s="6"/>
      <c r="W27" s="6"/>
      <c r="X27" s="6"/>
    </row>
    <row r="28" spans="1:24" ht="15">
      <c r="A28" s="7">
        <v>23</v>
      </c>
      <c r="B28" s="7" t="s">
        <v>46</v>
      </c>
      <c r="C28" s="4">
        <v>0</v>
      </c>
      <c r="D28" s="4">
        <f>'I trom.2017.'!D28+'II trom.2017.'!D28</f>
        <v>9</v>
      </c>
      <c r="E28" s="17">
        <f t="shared" si="0"/>
        <v>9</v>
      </c>
      <c r="F28" s="4">
        <v>8</v>
      </c>
      <c r="G28" s="4">
        <f t="shared" si="1"/>
        <v>1</v>
      </c>
      <c r="H28" s="4">
        <v>8</v>
      </c>
      <c r="I28" s="4">
        <f>'I trom.2017.'!I28+'II trom.2017.'!I28</f>
        <v>7</v>
      </c>
      <c r="J28" s="5">
        <f t="shared" si="2"/>
        <v>0.875</v>
      </c>
      <c r="K28" s="4">
        <f>'I trom.2017.'!K28+'II trom.2017.'!K28</f>
        <v>1</v>
      </c>
      <c r="L28" s="5">
        <f t="shared" si="3"/>
        <v>0.125</v>
      </c>
      <c r="M28" s="4">
        <f>'I trom.2017.'!M28+'II trom.2017.'!M28</f>
        <v>0</v>
      </c>
      <c r="N28" s="5">
        <f t="shared" si="4"/>
        <v>0</v>
      </c>
      <c r="O28" s="4">
        <f>'I trom.2017.'!O28+'II trom.2017.'!O28</f>
        <v>0</v>
      </c>
      <c r="P28" s="5">
        <f t="shared" si="5"/>
        <v>0</v>
      </c>
      <c r="Q28" s="4">
        <f>'I trom.2017.'!Q28+'II trom.2017.'!Q28</f>
        <v>0</v>
      </c>
      <c r="R28" s="5">
        <f t="shared" si="6"/>
        <v>0</v>
      </c>
      <c r="T28" s="6"/>
      <c r="U28" s="6"/>
      <c r="V28" s="6"/>
      <c r="W28" s="6"/>
      <c r="X28" s="6"/>
    </row>
    <row r="29" spans="1:24" ht="15">
      <c r="A29" s="7">
        <v>26</v>
      </c>
      <c r="B29" s="7" t="s">
        <v>47</v>
      </c>
      <c r="C29" s="4">
        <v>9</v>
      </c>
      <c r="D29" s="4">
        <f>'I trom.2017.'!D29+'II trom.2017.'!D29</f>
        <v>15</v>
      </c>
      <c r="E29" s="17">
        <f t="shared" si="0"/>
        <v>24</v>
      </c>
      <c r="F29" s="4">
        <v>14</v>
      </c>
      <c r="G29" s="4">
        <f t="shared" si="1"/>
        <v>10</v>
      </c>
      <c r="H29" s="4">
        <v>14</v>
      </c>
      <c r="I29" s="4">
        <f>'I trom.2017.'!I29+'II trom.2017.'!I29</f>
        <v>9</v>
      </c>
      <c r="J29" s="5">
        <f t="shared" si="2"/>
        <v>0.6428571428571429</v>
      </c>
      <c r="K29" s="4">
        <f>'I trom.2017.'!K29+'II trom.2017.'!K29</f>
        <v>5</v>
      </c>
      <c r="L29" s="5">
        <f t="shared" si="3"/>
        <v>0.35714285714285715</v>
      </c>
      <c r="M29" s="4">
        <f>'I trom.2017.'!M29+'II trom.2017.'!M29</f>
        <v>0</v>
      </c>
      <c r="N29" s="5">
        <f t="shared" si="4"/>
        <v>0</v>
      </c>
      <c r="O29" s="4">
        <f>'I trom.2017.'!O29+'II trom.2017.'!O29</f>
        <v>0</v>
      </c>
      <c r="P29" s="5">
        <f t="shared" si="5"/>
        <v>0</v>
      </c>
      <c r="Q29" s="4">
        <f>'I trom.2017.'!Q29+'II trom.2017.'!Q29</f>
        <v>0</v>
      </c>
      <c r="R29" s="5">
        <f t="shared" si="6"/>
        <v>0</v>
      </c>
      <c r="T29" s="6"/>
      <c r="U29" s="6"/>
      <c r="V29" s="6"/>
      <c r="W29" s="6"/>
      <c r="X29" s="6"/>
    </row>
    <row r="30" spans="1:24" ht="15">
      <c r="A30" s="7">
        <v>27</v>
      </c>
      <c r="B30" s="7" t="s">
        <v>48</v>
      </c>
      <c r="C30" s="4">
        <v>16</v>
      </c>
      <c r="D30" s="4">
        <f>'I trom.2017.'!D30+'II trom.2017.'!D30</f>
        <v>19</v>
      </c>
      <c r="E30" s="17">
        <f t="shared" si="0"/>
        <v>35</v>
      </c>
      <c r="F30" s="4">
        <v>20</v>
      </c>
      <c r="G30" s="4">
        <f t="shared" si="1"/>
        <v>15</v>
      </c>
      <c r="H30" s="4">
        <v>20</v>
      </c>
      <c r="I30" s="4">
        <f>'I trom.2017.'!I30+'II trom.2017.'!I30</f>
        <v>9</v>
      </c>
      <c r="J30" s="5">
        <f t="shared" si="2"/>
        <v>0.45</v>
      </c>
      <c r="K30" s="4">
        <f>'I trom.2017.'!K30+'II trom.2017.'!K30</f>
        <v>8</v>
      </c>
      <c r="L30" s="5">
        <f t="shared" si="3"/>
        <v>0.4</v>
      </c>
      <c r="M30" s="4">
        <f>'I trom.2017.'!M30+'II trom.2017.'!M30</f>
        <v>2</v>
      </c>
      <c r="N30" s="5">
        <f t="shared" si="4"/>
        <v>0.1</v>
      </c>
      <c r="O30" s="4">
        <f>'I trom.2017.'!O30+'II trom.2017.'!O30</f>
        <v>0</v>
      </c>
      <c r="P30" s="5">
        <f t="shared" si="5"/>
        <v>0</v>
      </c>
      <c r="Q30" s="4">
        <f>'I trom.2017.'!Q30+'II trom.2017.'!Q30</f>
        <v>1</v>
      </c>
      <c r="R30" s="5">
        <f t="shared" si="6"/>
        <v>0.05</v>
      </c>
      <c r="T30" s="6"/>
      <c r="U30" s="6"/>
      <c r="V30" s="6"/>
      <c r="W30" s="6"/>
      <c r="X30" s="6"/>
    </row>
    <row r="31" spans="1:24" ht="15">
      <c r="A31" s="7">
        <v>28</v>
      </c>
      <c r="B31" s="7" t="s">
        <v>49</v>
      </c>
      <c r="C31" s="4">
        <v>21</v>
      </c>
      <c r="D31" s="4">
        <f>'I trom.2017.'!D31+'II trom.2017.'!D31</f>
        <v>38</v>
      </c>
      <c r="E31" s="17">
        <f t="shared" si="0"/>
        <v>59</v>
      </c>
      <c r="F31" s="4">
        <v>33</v>
      </c>
      <c r="G31" s="4">
        <f t="shared" si="1"/>
        <v>26</v>
      </c>
      <c r="H31" s="4">
        <v>33</v>
      </c>
      <c r="I31" s="4">
        <f>'I trom.2017.'!I31+'II trom.2017.'!I31</f>
        <v>15</v>
      </c>
      <c r="J31" s="5">
        <f t="shared" si="2"/>
        <v>0.45454545454545453</v>
      </c>
      <c r="K31" s="4">
        <f>'I trom.2017.'!K31+'II trom.2017.'!K31</f>
        <v>8</v>
      </c>
      <c r="L31" s="5">
        <f t="shared" si="3"/>
        <v>0.24242424242424243</v>
      </c>
      <c r="M31" s="4">
        <f>'I trom.2017.'!M31+'II trom.2017.'!M31</f>
        <v>3</v>
      </c>
      <c r="N31" s="5">
        <f t="shared" si="4"/>
        <v>0.09090909090909091</v>
      </c>
      <c r="O31" s="4">
        <f>'I trom.2017.'!O31+'II trom.2017.'!O31</f>
        <v>0</v>
      </c>
      <c r="P31" s="5">
        <f t="shared" si="5"/>
        <v>0</v>
      </c>
      <c r="Q31" s="4">
        <f>'I trom.2017.'!Q31+'II trom.2017.'!Q31</f>
        <v>7</v>
      </c>
      <c r="R31" s="5">
        <f t="shared" si="6"/>
        <v>0.21212121212121213</v>
      </c>
      <c r="T31" s="6"/>
      <c r="U31" s="6"/>
      <c r="V31" s="6"/>
      <c r="W31" s="6"/>
      <c r="X31" s="6"/>
    </row>
    <row r="32" spans="1:24" ht="15">
      <c r="A32" s="7">
        <v>29</v>
      </c>
      <c r="B32" s="7" t="s">
        <v>50</v>
      </c>
      <c r="C32" s="4">
        <v>0</v>
      </c>
      <c r="D32" s="4">
        <f>'I trom.2017.'!D32+'II trom.2017.'!D32</f>
        <v>0</v>
      </c>
      <c r="E32" s="17">
        <f t="shared" si="0"/>
        <v>0</v>
      </c>
      <c r="F32" s="4">
        <v>0</v>
      </c>
      <c r="G32" s="4">
        <f t="shared" si="1"/>
        <v>0</v>
      </c>
      <c r="H32" s="4">
        <v>0</v>
      </c>
      <c r="I32" s="4">
        <f>'I trom.2017.'!I32+'II trom.2017.'!I32</f>
        <v>0</v>
      </c>
      <c r="J32" s="5">
        <v>0</v>
      </c>
      <c r="K32" s="4">
        <f>'I trom.2017.'!K32+'II trom.2017.'!K32</f>
        <v>0</v>
      </c>
      <c r="L32" s="5">
        <v>0</v>
      </c>
      <c r="M32" s="4">
        <f>'I trom.2017.'!M32+'II trom.2017.'!M32</f>
        <v>0</v>
      </c>
      <c r="N32" s="5">
        <v>0</v>
      </c>
      <c r="O32" s="4">
        <f>'I trom.2017.'!O32+'II trom.2017.'!O32</f>
        <v>0</v>
      </c>
      <c r="P32" s="5">
        <v>0</v>
      </c>
      <c r="Q32" s="4">
        <f>'I trom.2017.'!Q32+'II trom.2017.'!Q32</f>
        <v>0</v>
      </c>
      <c r="R32" s="5">
        <v>0</v>
      </c>
      <c r="T32" s="6"/>
      <c r="U32" s="6"/>
      <c r="V32" s="6"/>
      <c r="W32" s="6"/>
      <c r="X32" s="6"/>
    </row>
    <row r="33" spans="1:24" ht="15">
      <c r="A33" s="7">
        <v>30</v>
      </c>
      <c r="B33" s="7" t="s">
        <v>51</v>
      </c>
      <c r="C33" s="4">
        <v>9</v>
      </c>
      <c r="D33" s="4">
        <f>'I trom.2017.'!D33+'II trom.2017.'!D33</f>
        <v>37</v>
      </c>
      <c r="E33" s="17">
        <f t="shared" si="0"/>
        <v>46</v>
      </c>
      <c r="F33" s="4">
        <v>31</v>
      </c>
      <c r="G33" s="4">
        <f t="shared" si="1"/>
        <v>15</v>
      </c>
      <c r="H33" s="4">
        <v>31</v>
      </c>
      <c r="I33" s="4">
        <f>'I trom.2017.'!I33+'II trom.2017.'!I33</f>
        <v>17</v>
      </c>
      <c r="J33" s="5">
        <f t="shared" si="2"/>
        <v>0.5483870967741935</v>
      </c>
      <c r="K33" s="4">
        <f>'I trom.2017.'!K33+'II trom.2017.'!K33</f>
        <v>9</v>
      </c>
      <c r="L33" s="5">
        <f t="shared" si="3"/>
        <v>0.2903225806451613</v>
      </c>
      <c r="M33" s="4">
        <f>'I trom.2017.'!M33+'II trom.2017.'!M33</f>
        <v>2</v>
      </c>
      <c r="N33" s="5">
        <f t="shared" si="4"/>
        <v>0.06451612903225806</v>
      </c>
      <c r="O33" s="4">
        <f>'I trom.2017.'!O33+'II trom.2017.'!O33</f>
        <v>2</v>
      </c>
      <c r="P33" s="5">
        <f t="shared" si="5"/>
        <v>0.06451612903225806</v>
      </c>
      <c r="Q33" s="4">
        <f>'I trom.2017.'!Q33+'II trom.2017.'!Q33</f>
        <v>1</v>
      </c>
      <c r="R33" s="5">
        <f t="shared" si="6"/>
        <v>0.03225806451612903</v>
      </c>
      <c r="T33" s="6"/>
      <c r="U33" s="6"/>
      <c r="V33" s="6"/>
      <c r="W33" s="6"/>
      <c r="X33" s="6"/>
    </row>
    <row r="34" spans="1:24" ht="15">
      <c r="A34" s="7">
        <v>31</v>
      </c>
      <c r="B34" s="7" t="s">
        <v>52</v>
      </c>
      <c r="C34" s="4">
        <v>7</v>
      </c>
      <c r="D34" s="4">
        <f>'I trom.2017.'!D34+'II trom.2017.'!D34</f>
        <v>27</v>
      </c>
      <c r="E34" s="17">
        <f t="shared" si="0"/>
        <v>34</v>
      </c>
      <c r="F34" s="4">
        <v>19</v>
      </c>
      <c r="G34" s="4">
        <f t="shared" si="1"/>
        <v>15</v>
      </c>
      <c r="H34" s="4">
        <v>19</v>
      </c>
      <c r="I34" s="4">
        <f>'I trom.2017.'!I34+'II trom.2017.'!I34</f>
        <v>6</v>
      </c>
      <c r="J34" s="5">
        <f t="shared" si="2"/>
        <v>0.3157894736842105</v>
      </c>
      <c r="K34" s="4">
        <f>'I trom.2017.'!K34+'II trom.2017.'!K34</f>
        <v>7</v>
      </c>
      <c r="L34" s="5">
        <f t="shared" si="3"/>
        <v>0.3684210526315789</v>
      </c>
      <c r="M34" s="4">
        <f>'I trom.2017.'!M34+'II trom.2017.'!M34</f>
        <v>5</v>
      </c>
      <c r="N34" s="5">
        <f t="shared" si="4"/>
        <v>0.2631578947368421</v>
      </c>
      <c r="O34" s="4">
        <f>'I trom.2017.'!O34+'II trom.2017.'!O34</f>
        <v>0</v>
      </c>
      <c r="P34" s="5">
        <f t="shared" si="5"/>
        <v>0</v>
      </c>
      <c r="Q34" s="4">
        <f>'I trom.2017.'!Q34+'II trom.2017.'!Q34</f>
        <v>1</v>
      </c>
      <c r="R34" s="5">
        <f t="shared" si="6"/>
        <v>0.05263157894736842</v>
      </c>
      <c r="T34" s="6"/>
      <c r="U34" s="6"/>
      <c r="V34" s="6"/>
      <c r="W34" s="6"/>
      <c r="X34" s="6"/>
    </row>
    <row r="35" spans="1:24" ht="15.75" thickBot="1">
      <c r="A35" s="8">
        <v>32</v>
      </c>
      <c r="B35" s="8" t="s">
        <v>53</v>
      </c>
      <c r="C35" s="9">
        <v>28</v>
      </c>
      <c r="D35" s="9">
        <f>'I trom.2017.'!D35+'II trom.2017.'!D35</f>
        <v>44</v>
      </c>
      <c r="E35" s="18">
        <f t="shared" si="0"/>
        <v>72</v>
      </c>
      <c r="F35" s="9">
        <v>46</v>
      </c>
      <c r="G35" s="9">
        <f t="shared" si="1"/>
        <v>26</v>
      </c>
      <c r="H35" s="9">
        <v>46</v>
      </c>
      <c r="I35" s="9">
        <f>'I trom.2017.'!I35+'II trom.2017.'!I35</f>
        <v>31</v>
      </c>
      <c r="J35" s="10">
        <f t="shared" si="2"/>
        <v>0.6739130434782609</v>
      </c>
      <c r="K35" s="9">
        <f>'I trom.2017.'!K35+'II trom.2017.'!K35</f>
        <v>7</v>
      </c>
      <c r="L35" s="10">
        <f t="shared" si="3"/>
        <v>0.15217391304347827</v>
      </c>
      <c r="M35" s="9">
        <f>'I trom.2017.'!M35+'II trom.2017.'!M35</f>
        <v>3</v>
      </c>
      <c r="N35" s="10">
        <f t="shared" si="4"/>
        <v>0.06521739130434782</v>
      </c>
      <c r="O35" s="9">
        <f>'I trom.2017.'!O35+'II trom.2017.'!O35</f>
        <v>0</v>
      </c>
      <c r="P35" s="10">
        <f t="shared" si="5"/>
        <v>0</v>
      </c>
      <c r="Q35" s="9">
        <f>'I trom.2017.'!Q35+'II trom.2017.'!Q35</f>
        <v>5</v>
      </c>
      <c r="R35" s="10">
        <f t="shared" si="6"/>
        <v>0.10869565217391304</v>
      </c>
      <c r="T35" s="6"/>
      <c r="U35" s="6"/>
      <c r="V35" s="6"/>
      <c r="W35" s="6"/>
      <c r="X35" s="6"/>
    </row>
    <row r="36" spans="1:24" ht="22.5" customHeight="1" thickBot="1">
      <c r="A36" s="11"/>
      <c r="B36" s="12" t="s">
        <v>54</v>
      </c>
      <c r="C36" s="12">
        <f>SUM(C9:C35)</f>
        <v>344</v>
      </c>
      <c r="D36" s="12">
        <f>'I trom.2017.'!D36+'II trom.2017.'!D36</f>
        <v>650</v>
      </c>
      <c r="E36" s="26">
        <f t="shared" si="0"/>
        <v>994</v>
      </c>
      <c r="F36" s="12">
        <v>645</v>
      </c>
      <c r="G36" s="12">
        <f t="shared" si="1"/>
        <v>349</v>
      </c>
      <c r="H36" s="12">
        <v>645</v>
      </c>
      <c r="I36" s="12">
        <v>352</v>
      </c>
      <c r="J36" s="25">
        <v>0.54</v>
      </c>
      <c r="K36" s="12">
        <f>'I trom.2017.'!K36+'II trom.2017.'!K36</f>
        <v>159</v>
      </c>
      <c r="L36" s="25">
        <f t="shared" si="3"/>
        <v>0.24651162790697675</v>
      </c>
      <c r="M36" s="12">
        <f>'I trom.2017.'!M36+'II trom.2017.'!M36</f>
        <v>51</v>
      </c>
      <c r="N36" s="25">
        <f t="shared" si="4"/>
        <v>0.07906976744186046</v>
      </c>
      <c r="O36" s="12">
        <f>'I trom.2017.'!O36+'II trom.2017.'!O36</f>
        <v>14</v>
      </c>
      <c r="P36" s="25">
        <f t="shared" si="5"/>
        <v>0.021705426356589147</v>
      </c>
      <c r="Q36" s="12">
        <f>'I trom.2017.'!Q36+'II trom.2017.'!Q36</f>
        <v>69</v>
      </c>
      <c r="R36" s="25">
        <f t="shared" si="6"/>
        <v>0.10697674418604651</v>
      </c>
      <c r="T36" s="6"/>
      <c r="U36" s="6"/>
      <c r="V36" s="6"/>
      <c r="W36" s="6"/>
      <c r="X36" s="6"/>
    </row>
    <row r="37" spans="7:11" ht="15">
      <c r="G37" s="15"/>
      <c r="K37" s="15"/>
    </row>
    <row r="38" ht="15">
      <c r="M38" t="s">
        <v>57</v>
      </c>
    </row>
    <row r="39" ht="15">
      <c r="M39" t="s">
        <v>36</v>
      </c>
    </row>
    <row r="42" ht="15">
      <c r="H42" s="16"/>
    </row>
  </sheetData>
  <sheetProtection/>
  <mergeCells count="27">
    <mergeCell ref="K7:K8"/>
    <mergeCell ref="R7:R8"/>
    <mergeCell ref="L7:L8"/>
    <mergeCell ref="M7:M8"/>
    <mergeCell ref="N7:N8"/>
    <mergeCell ref="O7:O8"/>
    <mergeCell ref="P7:P8"/>
    <mergeCell ref="A1:R1"/>
    <mergeCell ref="A2:R2"/>
    <mergeCell ref="A4:A8"/>
    <mergeCell ref="B4:B8"/>
    <mergeCell ref="C4:C8"/>
    <mergeCell ref="D4:D8"/>
    <mergeCell ref="E4:E8"/>
    <mergeCell ref="F4:F8"/>
    <mergeCell ref="G4:G8"/>
    <mergeCell ref="O6:P6"/>
    <mergeCell ref="H4:R4"/>
    <mergeCell ref="H5:H8"/>
    <mergeCell ref="I5:J6"/>
    <mergeCell ref="K5:L6"/>
    <mergeCell ref="M5:P5"/>
    <mergeCell ref="Q5:R6"/>
    <mergeCell ref="M6:N6"/>
    <mergeCell ref="Q7:Q8"/>
    <mergeCell ref="I7:I8"/>
    <mergeCell ref="J7:J8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Ninoslav</cp:lastModifiedBy>
  <cp:lastPrinted>2017-03-20T13:24:51Z</cp:lastPrinted>
  <dcterms:created xsi:type="dcterms:W3CDTF">2017-02-03T14:03:50Z</dcterms:created>
  <dcterms:modified xsi:type="dcterms:W3CDTF">2017-09-15T12:36:10Z</dcterms:modified>
  <cp:category/>
  <cp:version/>
  <cp:contentType/>
  <cp:contentStatus/>
</cp:coreProperties>
</file>